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Invent\"/>
    </mc:Choice>
  </mc:AlternateContent>
  <xr:revisionPtr revIDLastSave="0" documentId="13_ncr:1_{BDA356E4-0BDF-494E-831A-1BE1BA7303A0}" xr6:coauthVersionLast="47" xr6:coauthVersionMax="47" xr10:uidLastSave="{00000000-0000-0000-0000-000000000000}"/>
  <bookViews>
    <workbookView xWindow="-108" yWindow="-108" windowWidth="23256" windowHeight="12456" activeTab="4" xr2:uid="{A0A2A109-02D2-40FA-BB77-9DDA223CE8B3}"/>
  </bookViews>
  <sheets>
    <sheet name="FDS 2020 FR" sheetId="99" r:id="rId1"/>
    <sheet name="FDS 2021 FR" sheetId="101" r:id="rId2"/>
    <sheet name="FDC 2022 FR" sheetId="102" r:id="rId3"/>
    <sheet name="FDS 2023 FR" sheetId="104" r:id="rId4"/>
    <sheet name="FDS 2024 FR" sheetId="105" r:id="rId5"/>
  </sheets>
  <definedNames>
    <definedName name="_xlnm._FilterDatabase" localSheetId="2" hidden="1">'FDC 2022 FR'!$A$1:$AB$51</definedName>
    <definedName name="_xlnm._FilterDatabase" localSheetId="1" hidden="1">'FDS 2021 FR'!$A$1:$AB$51</definedName>
    <definedName name="_xlnm._FilterDatabase" localSheetId="3" hidden="1">'FDS 2023 FR'!$A$1:$AB$52</definedName>
    <definedName name="_xlnm._FilterDatabase" localSheetId="4" hidden="1">'FDS 2024 FR'!$A$1:$AB$51</definedName>
    <definedName name="_xlnm.Print_Area" localSheetId="2">'FDC 2022 FR'!$A$2:$Q$24</definedName>
    <definedName name="_xlnm.Print_Area" localSheetId="0">'FDS 2020 FR'!$A$2:$Q$24</definedName>
    <definedName name="_xlnm.Print_Area" localSheetId="1">'FDS 2021 FR'!$A$2:$Q$23</definedName>
    <definedName name="_xlnm.Print_Area" localSheetId="3">'FDS 2023 FR'!$A$2:$Q$24</definedName>
    <definedName name="_xlnm.Print_Area" localSheetId="4">'FDS 2024 FR'!$A$2:$Q$15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" i="105" l="1"/>
  <c r="Y24" i="105"/>
  <c r="X24" i="105" s="1"/>
  <c r="U24" i="105"/>
  <c r="R24" i="105"/>
  <c r="AB23" i="105"/>
  <c r="Y23" i="105"/>
  <c r="X23" i="105"/>
  <c r="U23" i="105"/>
  <c r="R23" i="105"/>
  <c r="AB22" i="105"/>
  <c r="Y22" i="105"/>
  <c r="X22" i="105" s="1"/>
  <c r="U22" i="105"/>
  <c r="R22" i="105"/>
  <c r="AB21" i="105"/>
  <c r="Y21" i="105"/>
  <c r="U21" i="105"/>
  <c r="R21" i="105"/>
  <c r="AB20" i="105"/>
  <c r="Y20" i="105"/>
  <c r="X20" i="105" s="1"/>
  <c r="U20" i="105"/>
  <c r="R20" i="105"/>
  <c r="AB19" i="105"/>
  <c r="Y19" i="105"/>
  <c r="X19" i="105" s="1"/>
  <c r="U19" i="105"/>
  <c r="R19" i="105"/>
  <c r="AB18" i="105"/>
  <c r="Y18" i="105"/>
  <c r="X18" i="105" s="1"/>
  <c r="U18" i="105"/>
  <c r="R18" i="105"/>
  <c r="AB17" i="105"/>
  <c r="Y17" i="105"/>
  <c r="U17" i="105"/>
  <c r="R17" i="105"/>
  <c r="AB16" i="105"/>
  <c r="Y16" i="105"/>
  <c r="X16" i="105" s="1"/>
  <c r="U16" i="105"/>
  <c r="R16" i="105"/>
  <c r="AB15" i="105"/>
  <c r="Y15" i="105"/>
  <c r="X15" i="105"/>
  <c r="U15" i="105"/>
  <c r="R15" i="105"/>
  <c r="AB14" i="105"/>
  <c r="Y14" i="105"/>
  <c r="X14" i="105" s="1"/>
  <c r="U14" i="105"/>
  <c r="R14" i="105"/>
  <c r="AB13" i="105"/>
  <c r="Y13" i="105"/>
  <c r="U13" i="105"/>
  <c r="R13" i="105"/>
  <c r="AB12" i="105"/>
  <c r="Y12" i="105"/>
  <c r="X12" i="105" s="1"/>
  <c r="U12" i="105"/>
  <c r="R12" i="105"/>
  <c r="AB11" i="105"/>
  <c r="X11" i="105" s="1"/>
  <c r="Y11" i="105"/>
  <c r="U11" i="105"/>
  <c r="R11" i="105"/>
  <c r="AB10" i="105"/>
  <c r="Y10" i="105"/>
  <c r="X10" i="105" s="1"/>
  <c r="U10" i="105"/>
  <c r="R10" i="105"/>
  <c r="AB9" i="105"/>
  <c r="Y9" i="105"/>
  <c r="U9" i="105"/>
  <c r="R9" i="105"/>
  <c r="AB8" i="105"/>
  <c r="Y8" i="105"/>
  <c r="X8" i="105" s="1"/>
  <c r="U8" i="105"/>
  <c r="U4" i="105" s="1"/>
  <c r="R8" i="105"/>
  <c r="AB7" i="105"/>
  <c r="Y7" i="105"/>
  <c r="X7" i="105"/>
  <c r="U7" i="105"/>
  <c r="R7" i="105"/>
  <c r="AB6" i="105"/>
  <c r="Y6" i="105"/>
  <c r="X6" i="105" s="1"/>
  <c r="U6" i="105"/>
  <c r="R6" i="105"/>
  <c r="AB5" i="105"/>
  <c r="Y5" i="105"/>
  <c r="U5" i="105"/>
  <c r="R5" i="105"/>
  <c r="R5" i="104"/>
  <c r="R4" i="104" s="1"/>
  <c r="U5" i="104"/>
  <c r="U4" i="104" s="1"/>
  <c r="X5" i="104"/>
  <c r="Y5" i="104"/>
  <c r="AB5" i="104"/>
  <c r="AB4" i="104" s="1"/>
  <c r="R6" i="104"/>
  <c r="U6" i="104"/>
  <c r="Y6" i="104"/>
  <c r="X6" i="104" s="1"/>
  <c r="AB6" i="104"/>
  <c r="R7" i="104"/>
  <c r="U7" i="104"/>
  <c r="Y7" i="104"/>
  <c r="X7" i="104" s="1"/>
  <c r="AB7" i="104"/>
  <c r="R8" i="104"/>
  <c r="U8" i="104"/>
  <c r="Y8" i="104"/>
  <c r="X8" i="104" s="1"/>
  <c r="AB8" i="104"/>
  <c r="R9" i="104"/>
  <c r="U9" i="104"/>
  <c r="X9" i="104"/>
  <c r="Y9" i="104"/>
  <c r="AB9" i="104"/>
  <c r="R10" i="104"/>
  <c r="U10" i="104"/>
  <c r="Y10" i="104"/>
  <c r="X10" i="104" s="1"/>
  <c r="AB10" i="104"/>
  <c r="R11" i="104"/>
  <c r="U11" i="104"/>
  <c r="Y11" i="104"/>
  <c r="X11" i="104" s="1"/>
  <c r="AB11" i="104"/>
  <c r="R12" i="104"/>
  <c r="U12" i="104"/>
  <c r="Y12" i="104"/>
  <c r="X12" i="104" s="1"/>
  <c r="AB12" i="104"/>
  <c r="R13" i="104"/>
  <c r="U13" i="104"/>
  <c r="X13" i="104"/>
  <c r="Y13" i="104"/>
  <c r="AB13" i="104"/>
  <c r="R14" i="104"/>
  <c r="U14" i="104"/>
  <c r="Y14" i="104"/>
  <c r="X14" i="104" s="1"/>
  <c r="AB14" i="104"/>
  <c r="R15" i="104"/>
  <c r="U15" i="104"/>
  <c r="Y15" i="104"/>
  <c r="X15" i="104" s="1"/>
  <c r="AB15" i="104"/>
  <c r="R16" i="104"/>
  <c r="U16" i="104"/>
  <c r="Y16" i="104"/>
  <c r="X16" i="104" s="1"/>
  <c r="AB16" i="104"/>
  <c r="R17" i="104"/>
  <c r="U17" i="104"/>
  <c r="X17" i="104"/>
  <c r="Y17" i="104"/>
  <c r="AB17" i="104"/>
  <c r="R18" i="104"/>
  <c r="U18" i="104"/>
  <c r="Y18" i="104"/>
  <c r="X18" i="104" s="1"/>
  <c r="AB18" i="104"/>
  <c r="R19" i="104"/>
  <c r="U19" i="104"/>
  <c r="Y19" i="104"/>
  <c r="X19" i="104" s="1"/>
  <c r="AB19" i="104"/>
  <c r="R20" i="104"/>
  <c r="U20" i="104"/>
  <c r="Y20" i="104"/>
  <c r="X20" i="104" s="1"/>
  <c r="AB20" i="104"/>
  <c r="R21" i="104"/>
  <c r="U21" i="104"/>
  <c r="X21" i="104"/>
  <c r="Y21" i="104"/>
  <c r="AB21" i="104"/>
  <c r="R22" i="104"/>
  <c r="U22" i="104"/>
  <c r="Y22" i="104"/>
  <c r="X22" i="104" s="1"/>
  <c r="AB22" i="104"/>
  <c r="R23" i="104"/>
  <c r="U23" i="104"/>
  <c r="Y23" i="104"/>
  <c r="X23" i="104" s="1"/>
  <c r="AB23" i="104"/>
  <c r="R24" i="104"/>
  <c r="U24" i="104"/>
  <c r="Y24" i="104"/>
  <c r="X24" i="104" s="1"/>
  <c r="AB24" i="104"/>
  <c r="AB4" i="105" l="1"/>
  <c r="X13" i="105"/>
  <c r="X21" i="105"/>
  <c r="R4" i="105"/>
  <c r="X9" i="105"/>
  <c r="X17" i="105"/>
  <c r="Y4" i="105"/>
  <c r="X4" i="105" s="1"/>
  <c r="X5" i="105"/>
  <c r="Y4" i="104"/>
  <c r="X4" i="104" s="1"/>
  <c r="AB24" i="102" l="1"/>
  <c r="Y24" i="102"/>
  <c r="X24" i="102" s="1"/>
  <c r="U24" i="102"/>
  <c r="R24" i="102"/>
  <c r="AB23" i="102"/>
  <c r="Y23" i="102"/>
  <c r="X23" i="102"/>
  <c r="U23" i="102"/>
  <c r="R23" i="102"/>
  <c r="AB22" i="102"/>
  <c r="Y22" i="102"/>
  <c r="X22" i="102" s="1"/>
  <c r="U22" i="102"/>
  <c r="R22" i="102"/>
  <c r="AB21" i="102"/>
  <c r="Y21" i="102"/>
  <c r="X21" i="102" s="1"/>
  <c r="U21" i="102"/>
  <c r="R21" i="102"/>
  <c r="AB20" i="102"/>
  <c r="Y20" i="102"/>
  <c r="X20" i="102" s="1"/>
  <c r="U20" i="102"/>
  <c r="R20" i="102"/>
  <c r="AB19" i="102"/>
  <c r="Y19" i="102"/>
  <c r="X19" i="102" s="1"/>
  <c r="U19" i="102"/>
  <c r="R19" i="102"/>
  <c r="AB18" i="102"/>
  <c r="Y18" i="102"/>
  <c r="X18" i="102" s="1"/>
  <c r="U18" i="102"/>
  <c r="R18" i="102"/>
  <c r="AB17" i="102"/>
  <c r="Y17" i="102"/>
  <c r="X17" i="102" s="1"/>
  <c r="U17" i="102"/>
  <c r="R17" i="102"/>
  <c r="AB16" i="102"/>
  <c r="Y16" i="102"/>
  <c r="X16" i="102" s="1"/>
  <c r="U16" i="102"/>
  <c r="R16" i="102"/>
  <c r="AB15" i="102"/>
  <c r="Y15" i="102"/>
  <c r="X15" i="102"/>
  <c r="U15" i="102"/>
  <c r="R15" i="102"/>
  <c r="AB14" i="102"/>
  <c r="Y14" i="102"/>
  <c r="X14" i="102" s="1"/>
  <c r="U14" i="102"/>
  <c r="R14" i="102"/>
  <c r="AB13" i="102"/>
  <c r="Y13" i="102"/>
  <c r="X13" i="102" s="1"/>
  <c r="U13" i="102"/>
  <c r="R13" i="102"/>
  <c r="AB12" i="102"/>
  <c r="Y12" i="102"/>
  <c r="X12" i="102" s="1"/>
  <c r="U12" i="102"/>
  <c r="R12" i="102"/>
  <c r="AB11" i="102"/>
  <c r="X11" i="102" s="1"/>
  <c r="Y11" i="102"/>
  <c r="U11" i="102"/>
  <c r="R11" i="102"/>
  <c r="AB10" i="102"/>
  <c r="Y10" i="102"/>
  <c r="X10" i="102" s="1"/>
  <c r="U10" i="102"/>
  <c r="R10" i="102"/>
  <c r="AB9" i="102"/>
  <c r="Y9" i="102"/>
  <c r="X9" i="102" s="1"/>
  <c r="U9" i="102"/>
  <c r="R9" i="102"/>
  <c r="AB8" i="102"/>
  <c r="Y8" i="102"/>
  <c r="X8" i="102" s="1"/>
  <c r="U8" i="102"/>
  <c r="U4" i="102" s="1"/>
  <c r="R8" i="102"/>
  <c r="AB7" i="102"/>
  <c r="Y7" i="102"/>
  <c r="X7" i="102"/>
  <c r="U7" i="102"/>
  <c r="R7" i="102"/>
  <c r="AB6" i="102"/>
  <c r="Y6" i="102"/>
  <c r="X6" i="102" s="1"/>
  <c r="U6" i="102"/>
  <c r="R6" i="102"/>
  <c r="AB5" i="102"/>
  <c r="Y5" i="102"/>
  <c r="X5" i="102" s="1"/>
  <c r="U5" i="102"/>
  <c r="R5" i="102"/>
  <c r="AB4" i="102" l="1"/>
  <c r="R4" i="102"/>
  <c r="Y4" i="102"/>
  <c r="X4" i="102" s="1"/>
  <c r="AB23" i="101" l="1"/>
  <c r="Y23" i="101"/>
  <c r="X23" i="101" s="1"/>
  <c r="U23" i="101"/>
  <c r="R23" i="101"/>
  <c r="AB22" i="101"/>
  <c r="Y22" i="101"/>
  <c r="X22" i="101" s="1"/>
  <c r="U22" i="101"/>
  <c r="R22" i="101"/>
  <c r="AB21" i="101"/>
  <c r="Y21" i="101"/>
  <c r="X21" i="101" s="1"/>
  <c r="U21" i="101"/>
  <c r="R21" i="101"/>
  <c r="AB20" i="101"/>
  <c r="Y20" i="101"/>
  <c r="X20" i="101" s="1"/>
  <c r="U20" i="101"/>
  <c r="R20" i="101"/>
  <c r="AB19" i="101"/>
  <c r="Y19" i="101"/>
  <c r="U19" i="101"/>
  <c r="R19" i="101"/>
  <c r="AB18" i="101"/>
  <c r="Y18" i="101"/>
  <c r="U18" i="101"/>
  <c r="R18" i="101"/>
  <c r="AB17" i="101"/>
  <c r="Y17" i="101"/>
  <c r="U17" i="101"/>
  <c r="R17" i="101"/>
  <c r="AB16" i="101"/>
  <c r="Y16" i="101"/>
  <c r="U16" i="101"/>
  <c r="R16" i="101"/>
  <c r="AB15" i="101"/>
  <c r="Y15" i="101"/>
  <c r="X15" i="101" s="1"/>
  <c r="U15" i="101"/>
  <c r="R15" i="101"/>
  <c r="AB14" i="101"/>
  <c r="Y14" i="101"/>
  <c r="U14" i="101"/>
  <c r="R14" i="101"/>
  <c r="AB13" i="101"/>
  <c r="Y13" i="101"/>
  <c r="X13" i="101" s="1"/>
  <c r="U13" i="101"/>
  <c r="R13" i="101"/>
  <c r="AB12" i="101"/>
  <c r="Y12" i="101"/>
  <c r="X12" i="101" s="1"/>
  <c r="U12" i="101"/>
  <c r="R12" i="101"/>
  <c r="AB11" i="101"/>
  <c r="Y11" i="101"/>
  <c r="U11" i="101"/>
  <c r="R11" i="101"/>
  <c r="AB10" i="101"/>
  <c r="Y10" i="101"/>
  <c r="U10" i="101"/>
  <c r="R10" i="101"/>
  <c r="AB9" i="101"/>
  <c r="Y9" i="101"/>
  <c r="U9" i="101"/>
  <c r="R9" i="101"/>
  <c r="AB8" i="101"/>
  <c r="Y8" i="101"/>
  <c r="U8" i="101"/>
  <c r="R8" i="101"/>
  <c r="AB7" i="101"/>
  <c r="Y7" i="101"/>
  <c r="U7" i="101"/>
  <c r="R7" i="101"/>
  <c r="AB6" i="101"/>
  <c r="Y6" i="101"/>
  <c r="X6" i="101" s="1"/>
  <c r="U6" i="101"/>
  <c r="R6" i="101"/>
  <c r="AB5" i="101"/>
  <c r="Y5" i="101"/>
  <c r="X5" i="101" s="1"/>
  <c r="U5" i="101"/>
  <c r="U4" i="101" s="1"/>
  <c r="R5" i="101"/>
  <c r="X14" i="101" l="1"/>
  <c r="X7" i="101"/>
  <c r="X16" i="101"/>
  <c r="X19" i="101"/>
  <c r="X8" i="101"/>
  <c r="X11" i="101"/>
  <c r="AB4" i="101"/>
  <c r="R4" i="101"/>
  <c r="X9" i="101"/>
  <c r="X10" i="101"/>
  <c r="X17" i="101"/>
  <c r="X18" i="101"/>
  <c r="Y4" i="101"/>
  <c r="X4" i="101" s="1"/>
  <c r="U24" i="99" l="1"/>
  <c r="AB24" i="99"/>
  <c r="Y24" i="99"/>
  <c r="X24" i="99" s="1"/>
  <c r="R24" i="99"/>
  <c r="AB23" i="99"/>
  <c r="Y23" i="99"/>
  <c r="X23" i="99" s="1"/>
  <c r="U23" i="99"/>
  <c r="R23" i="99"/>
  <c r="AB22" i="99"/>
  <c r="Y22" i="99"/>
  <c r="X22" i="99" s="1"/>
  <c r="U22" i="99"/>
  <c r="R22" i="99"/>
  <c r="AB21" i="99"/>
  <c r="Y21" i="99"/>
  <c r="X21" i="99"/>
  <c r="U21" i="99"/>
  <c r="R21" i="99"/>
  <c r="AB20" i="99"/>
  <c r="Y20" i="99"/>
  <c r="X20" i="99" s="1"/>
  <c r="U20" i="99"/>
  <c r="R20" i="99"/>
  <c r="AB19" i="99"/>
  <c r="Y19" i="99"/>
  <c r="X19" i="99" s="1"/>
  <c r="U19" i="99"/>
  <c r="R19" i="99"/>
  <c r="AB18" i="99"/>
  <c r="Y18" i="99"/>
  <c r="X18" i="99" s="1"/>
  <c r="U18" i="99"/>
  <c r="R18" i="99"/>
  <c r="AB17" i="99"/>
  <c r="Y17" i="99"/>
  <c r="X17" i="99"/>
  <c r="U17" i="99"/>
  <c r="R17" i="99"/>
  <c r="AB16" i="99"/>
  <c r="Y16" i="99"/>
  <c r="X16" i="99" s="1"/>
  <c r="U16" i="99"/>
  <c r="R16" i="99"/>
  <c r="AB15" i="99"/>
  <c r="Y15" i="99"/>
  <c r="X15" i="99" s="1"/>
  <c r="U15" i="99"/>
  <c r="R15" i="99"/>
  <c r="AB14" i="99"/>
  <c r="Y14" i="99"/>
  <c r="X14" i="99" s="1"/>
  <c r="U14" i="99"/>
  <c r="R14" i="99"/>
  <c r="AB13" i="99"/>
  <c r="Y13" i="99"/>
  <c r="X13" i="99" s="1"/>
  <c r="U13" i="99"/>
  <c r="R13" i="99"/>
  <c r="AB12" i="99"/>
  <c r="Y12" i="99"/>
  <c r="U12" i="99"/>
  <c r="R12" i="99"/>
  <c r="AB11" i="99"/>
  <c r="Y11" i="99"/>
  <c r="U11" i="99"/>
  <c r="R11" i="99"/>
  <c r="AB10" i="99"/>
  <c r="Y10" i="99"/>
  <c r="U10" i="99"/>
  <c r="R10" i="99"/>
  <c r="AB9" i="99"/>
  <c r="Y9" i="99"/>
  <c r="U9" i="99"/>
  <c r="R9" i="99"/>
  <c r="AB8" i="99"/>
  <c r="Y8" i="99"/>
  <c r="X8" i="99" s="1"/>
  <c r="U8" i="99"/>
  <c r="R8" i="99"/>
  <c r="AB7" i="99"/>
  <c r="Y7" i="99"/>
  <c r="X7" i="99" s="1"/>
  <c r="U7" i="99"/>
  <c r="R7" i="99"/>
  <c r="R4" i="99" s="1"/>
  <c r="AB6" i="99"/>
  <c r="Y6" i="99"/>
  <c r="U6" i="99"/>
  <c r="R6" i="99"/>
  <c r="AB5" i="99"/>
  <c r="Y5" i="99"/>
  <c r="X5" i="99" s="1"/>
  <c r="U5" i="99"/>
  <c r="R5" i="99"/>
  <c r="X9" i="99" l="1"/>
  <c r="U4" i="99"/>
  <c r="Y4" i="99"/>
  <c r="X4" i="99" s="1"/>
  <c r="X6" i="99"/>
  <c r="AB4" i="99"/>
  <c r="X10" i="99"/>
  <c r="X11" i="99"/>
  <c r="X12" i="99"/>
</calcChain>
</file>

<file path=xl/sharedStrings.xml><?xml version="1.0" encoding="utf-8"?>
<sst xmlns="http://schemas.openxmlformats.org/spreadsheetml/2006/main" count="1038" uniqueCount="574">
  <si>
    <t>►</t>
  </si>
  <si>
    <t>→│</t>
  </si>
  <si>
    <t>│←</t>
  </si>
  <si>
    <t>Reeks</t>
  </si>
  <si>
    <t>van Nr tot Nr</t>
  </si>
  <si>
    <t>pg.</t>
  </si>
  <si>
    <t>▬ PhN Nr. 1 / 2020 (pg. 4 - 5) ▬</t>
  </si>
  <si>
    <t>▬ PhN Nr. 1 / 2020 (pg. 14 - 15) ▬</t>
  </si>
  <si>
    <t>▬ PhN Nr. 1 / 2020 (pg. 17) ▬</t>
  </si>
  <si>
    <t>▬ PhN Nr. 1 / 2020 (pg. 18 -19) ▬</t>
  </si>
  <si>
    <t>▬ PhN Nr. 1 / 2020 (pg. 20) ▬</t>
  </si>
  <si>
    <t>▬ PhN Nr. 2 / 2020 (pg. 4 - 5) ▬</t>
  </si>
  <si>
    <t>▬ PhN Nr. 2 / 2020 (pg. 6 - 7) ▬</t>
  </si>
  <si>
    <t>▬ PhN Nr. 2 / 2020 (pg. 10 - 11) ▬</t>
  </si>
  <si>
    <t>▬ PhN Nr. 2 / 2020 (pg. 12 - 13) ▬</t>
  </si>
  <si>
    <t>▬ PhN Nr. 3 / 2020 (pg. 4 - 5) ▬</t>
  </si>
  <si>
    <t>▬ PhN Nr. 3 / 2020 (pg. 6 - 7) ▬</t>
  </si>
  <si>
    <t>▬ PhN Nr. 3 / 2020 (pg. 10 - 11) ▬</t>
  </si>
  <si>
    <t>▬ PhN Nr. 3 / 2020 (pg. 12 - 13) ▬</t>
  </si>
  <si>
    <t>▬ PhN Nr. 4 / 2020 (pg. 4 - 5) ▬</t>
  </si>
  <si>
    <t>▬ PhN Nr. 4 / 2020 (pg. 6 - 7) ▬</t>
  </si>
  <si>
    <t>▬ PhN Nr. 4 / 2020 (pg. 8 - 9) ▬</t>
  </si>
  <si>
    <t>▬ PhN Nr. 4 / 2020 (pg. 11) ▬</t>
  </si>
  <si>
    <t>▬ PhN Nr. 4 / 2020 (pg. 12 - 13) ▬</t>
  </si>
  <si>
    <t xml:space="preserve"> +</t>
  </si>
  <si>
    <t>▬ PhN Nr. 1 / 2020 (pg. 10 - 11) ▬</t>
  </si>
  <si>
    <t>▬ PhN Nr. 1 / 2020 (pg. 10 -11) ▬</t>
  </si>
  <si>
    <t>▼</t>
  </si>
  <si>
    <t>4897 / 4901 - Bob &amp; Bobette : 75 ans</t>
  </si>
  <si>
    <t>4902 / 4906 - Timbres belges iconiques - Bloc BL285</t>
  </si>
  <si>
    <t>4913 / 4917 - Maîtres peintres : Jan van Eyck - Bloc BL287</t>
  </si>
  <si>
    <t>4918 - Le roi Philippe fête ses 60 ans</t>
  </si>
  <si>
    <t>4919 / 4923 - Tradition belge : Le colombophile et son histoire - Bloc BL288</t>
  </si>
  <si>
    <t xml:space="preserve">4924 - 75 ans Nations Unies : lutte pour la paix </t>
  </si>
  <si>
    <t>4926 / 4930 - Promotion de la philatélie : Places de ville de Liège - Bloc BL289</t>
  </si>
  <si>
    <t>4931 / 4932 -Emission Europe : Anciennes routes postales - Bloc BL290</t>
  </si>
  <si>
    <t>4933 - Jeux olympiques d'été de 2020 : rapide, plus haut, plus fort </t>
  </si>
  <si>
    <t xml:space="preserve">4934 - Connexion du football </t>
  </si>
  <si>
    <t>4935 / 4939 - Les "5 grands" d'Europe - Bloc BL291</t>
  </si>
  <si>
    <t xml:space="preserve">4945 - Alzheimer's Silence </t>
  </si>
  <si>
    <t>4946 / 4950  -  Les années folles - Bloc BL293</t>
  </si>
  <si>
    <t>4961 - Une ode à la vulnérabilité</t>
  </si>
  <si>
    <t xml:space="preserve">4962 / 4966 - Champignons spéciaux </t>
  </si>
  <si>
    <t>4967 / 4971 - Cimetières remarquables - Bloc BL294</t>
  </si>
  <si>
    <t>4972 / 4973 - Spéculoos</t>
  </si>
  <si>
    <t xml:space="preserve">4974 / 4975 - Animaux dans la neige : Timbres de Noël des carnets B173 &amp; B174 </t>
  </si>
  <si>
    <t>4907 / 4911 - Géométrie de la nature : le pentagone -  Bloc BL286</t>
  </si>
  <si>
    <t>4940 / 4944 - Patrimoine Religieux : Abbayes et Monastères - bloc BL292</t>
  </si>
  <si>
    <t>date</t>
  </si>
  <si>
    <t>N° O</t>
  </si>
  <si>
    <t>année</t>
  </si>
  <si>
    <t>▬Philanews N°. .. / ..(pg..-..)▬</t>
  </si>
  <si>
    <t>prévente</t>
  </si>
  <si>
    <t>1er jour</t>
  </si>
  <si>
    <t>FDS-AA-N°</t>
  </si>
  <si>
    <t>Timbres sur le FDS</t>
  </si>
  <si>
    <t>Double</t>
  </si>
  <si>
    <t>Album(fr) A2020 (4897-4975) &amp; invent</t>
  </si>
  <si>
    <t xml:space="preserve">FDS A2020 (4897-4975) - aperçu compilé par    </t>
  </si>
  <si>
    <t>FDS-2020-1</t>
  </si>
  <si>
    <t>4897</t>
  </si>
  <si>
    <t xml:space="preserve"> 4901</t>
  </si>
  <si>
    <t>FDS-2020-2</t>
  </si>
  <si>
    <t>4902</t>
  </si>
  <si>
    <t xml:space="preserve"> 4906</t>
  </si>
  <si>
    <t>FDS-2020-3</t>
  </si>
  <si>
    <t>4907</t>
  </si>
  <si>
    <t xml:space="preserve"> 4911</t>
  </si>
  <si>
    <t>FDS-2020-4</t>
  </si>
  <si>
    <t>4913</t>
  </si>
  <si>
    <t xml:space="preserve"> 4917</t>
  </si>
  <si>
    <t>FDS-2020-5</t>
  </si>
  <si>
    <t>4918</t>
  </si>
  <si>
    <t/>
  </si>
  <si>
    <t>FDS-2020-6</t>
  </si>
  <si>
    <t>4919</t>
  </si>
  <si>
    <t xml:space="preserve"> 4923</t>
  </si>
  <si>
    <t>FDS-2020-7</t>
  </si>
  <si>
    <t>4924</t>
  </si>
  <si>
    <t>FDS-2020-8</t>
  </si>
  <si>
    <t>4926</t>
  </si>
  <si>
    <t xml:space="preserve"> 4930</t>
  </si>
  <si>
    <t>FDS-2020-9</t>
  </si>
  <si>
    <t>4931</t>
  </si>
  <si>
    <t xml:space="preserve"> 4932</t>
  </si>
  <si>
    <t>FDS-2020-10</t>
  </si>
  <si>
    <t>4933</t>
  </si>
  <si>
    <t>FDS-2020-11</t>
  </si>
  <si>
    <t>4934</t>
  </si>
  <si>
    <t>FDS-2020-12</t>
  </si>
  <si>
    <t>4935</t>
  </si>
  <si>
    <t xml:space="preserve"> 4939</t>
  </si>
  <si>
    <t>FDS-2020-13</t>
  </si>
  <si>
    <t>4940</t>
  </si>
  <si>
    <t xml:space="preserve"> 4944</t>
  </si>
  <si>
    <t>FDS-2020-14</t>
  </si>
  <si>
    <t>4945</t>
  </si>
  <si>
    <t>FDS-2020-15</t>
  </si>
  <si>
    <t>4946</t>
  </si>
  <si>
    <t xml:space="preserve"> 4950</t>
  </si>
  <si>
    <t>FDS-2020-16</t>
  </si>
  <si>
    <t>4961</t>
  </si>
  <si>
    <t>FDS-2020-17</t>
  </si>
  <si>
    <t>4962</t>
  </si>
  <si>
    <t xml:space="preserve"> 4966</t>
  </si>
  <si>
    <t>FDS-2020-18</t>
  </si>
  <si>
    <t>4967</t>
  </si>
  <si>
    <t xml:space="preserve"> 4971</t>
  </si>
  <si>
    <t>FDS-2020-19</t>
  </si>
  <si>
    <t>4972</t>
  </si>
  <si>
    <t xml:space="preserve"> 4973</t>
  </si>
  <si>
    <t>FDS-2020-20</t>
  </si>
  <si>
    <t>4974</t>
  </si>
  <si>
    <t xml:space="preserve"> 4975</t>
  </si>
  <si>
    <t>FDS-2020-2│←</t>
  </si>
  <si>
    <t>FDS-2020-3│←</t>
  </si>
  <si>
    <t>FDS-2020-4│←</t>
  </si>
  <si>
    <t>FDS-2020-5│←</t>
  </si>
  <si>
    <t>FDS-2020-6│←</t>
  </si>
  <si>
    <t>FDS-2020-7│←</t>
  </si>
  <si>
    <t>FDS-2020-8│←</t>
  </si>
  <si>
    <t>FDS-2020-9│←</t>
  </si>
  <si>
    <t>FDS-2020-11│←</t>
  </si>
  <si>
    <t>FDS-2020-12│←</t>
  </si>
  <si>
    <t>FDS-2020-13│←</t>
  </si>
  <si>
    <t>FDS-2020-14│←</t>
  </si>
  <si>
    <t>FDS-2020-15│←</t>
  </si>
  <si>
    <t>FDS-2020-16│←</t>
  </si>
  <si>
    <t>FDS-2020-17│←</t>
  </si>
  <si>
    <t>FDS-2020-18│←</t>
  </si>
  <si>
    <t>FDS-2020-19│←</t>
  </si>
  <si>
    <t>FDS-2020-20│←</t>
  </si>
  <si>
    <t>FDS-2020-1│←</t>
  </si>
  <si>
    <t>FDS-2020-10│←</t>
  </si>
  <si>
    <t>digital</t>
  </si>
  <si>
    <t xml:space="preserve"> inventaire physique</t>
  </si>
  <si>
    <t xml:space="preserve">◄  ◄  ◄  FILTER </t>
  </si>
  <si>
    <t>pdf</t>
  </si>
  <si>
    <t>en Poss.</t>
  </si>
  <si>
    <t>FDS-AA-N° │←</t>
  </si>
  <si>
    <r>
      <t>▼</t>
    </r>
    <r>
      <rPr>
        <b/>
        <sz val="10"/>
        <color rgb="FFFF0000"/>
        <rFont val="Arial"/>
        <family val="2"/>
      </rPr>
      <t>voir scans manquants</t>
    </r>
    <r>
      <rPr>
        <sz val="10"/>
        <rFont val="Arial"/>
        <family val="2"/>
      </rPr>
      <t xml:space="preserve"> ▼</t>
    </r>
  </si>
  <si>
    <t xml:space="preserve">Album(fr) A2021 (4976-5053) &amp; invent. </t>
  </si>
  <si>
    <t xml:space="preserve"> 5053</t>
  </si>
  <si>
    <t>5052 / 5053 - La décoration de Noël est intemporelle - Timbres des carnet B175 &amp; B176</t>
  </si>
  <si>
    <t>▬ PhN N°. 4 /2021 (pg. 12 - 13) ▬</t>
  </si>
  <si>
    <t>5051 - Un timbre vide et fond noir (Thierry De Cordier)</t>
  </si>
  <si>
    <t>▬ PhN N°. 4 /2021 (pg. 10 - 11) ▬</t>
  </si>
  <si>
    <t>5046 / 5050 - Etiquettes vins belges - Bloc BL305</t>
  </si>
  <si>
    <t>▬ PhN N°. 4 /2021 (pg. 6 - 7) ▬</t>
  </si>
  <si>
    <t>5041 / 5045 - Liaison ferroviaire 175 ans Paris-Bruxelles - Bloc BL304</t>
  </si>
  <si>
    <t>▬ PhN N°. 4 /2021 (pg. 4 - 5) ▬</t>
  </si>
  <si>
    <t>5036 / 5040 - Drapeau tricolore belge dans la nature - Bloc BL303</t>
  </si>
  <si>
    <t>▬ PhN N°. 3 /2021 (pg. 12 - 13) ▬</t>
  </si>
  <si>
    <t>5031 / 5035 - Piscines Art-Déco - Bloc BL302</t>
  </si>
  <si>
    <t>▬ PhN N°. 3 /2021 (pg. 6 - 7) ▬</t>
  </si>
  <si>
    <t>5030 - 100e édition des Championnats du monde de cyclisme</t>
  </si>
  <si>
    <t>▬ PhN N°. 3 /2021 (pg. 4 - 5) ▬</t>
  </si>
  <si>
    <t>5018 / 5019 - Waar is da feestje? Hier is da feestje!  - Bloc BL301</t>
  </si>
  <si>
    <t>▬ PhN N°. 2 /2021 (pg. 14 - 15) ▬</t>
  </si>
  <si>
    <t xml:space="preserve">5017 - Japon 2020 </t>
  </si>
  <si>
    <t>▬ PhN N°. 2 /2021 (pg. 12 - 13) ▬</t>
  </si>
  <si>
    <t>5015 / 5016 - Espèces en voie de disparition (édition européenne) - Bloc BL300</t>
  </si>
  <si>
    <t>▬ PhN N°. 2 /2021 (pg. 8 - 9) ▬</t>
  </si>
  <si>
    <t>5013 / 5014 - Les femmes dans la politique belge depuis 1921</t>
  </si>
  <si>
    <t>▬ PhN N°. 2/2021 (pg. 6 - 7) ▬</t>
  </si>
  <si>
    <t>5008 / 5012 - Deejays belges au sommet du monde - Bloc BL299</t>
  </si>
  <si>
    <t>▬ PhN N°. 2 / 2021 (pg. 4 - 5) ▬</t>
  </si>
  <si>
    <t>5003 / 5007 - Micro-organismes - Bloc BL298</t>
  </si>
  <si>
    <t>▬ PhN N°. 1 / 2021 (pg. 20 - 21) ▬</t>
  </si>
  <si>
    <t xml:space="preserve">4998 / 5002 - Méduses de la mer du Nord </t>
  </si>
  <si>
    <t>▬ PhN N°. 1 /2021 (pg. 16 -17) ▬</t>
  </si>
  <si>
    <t>4997 - Non au harcèlement !</t>
  </si>
  <si>
    <t>▬ PhN N°. 1 /2021 (pg. 14 - 15) ▬</t>
  </si>
  <si>
    <t>4992 / 4996 - Bâtiments autour de la Grand-Place à Malines -  Bloc BL297</t>
  </si>
  <si>
    <t>▬ PhN N°. 1 /2021 (pg. 10 - 11) ▬</t>
  </si>
  <si>
    <t>4986 / 4990 - Gros plan sur les héroïnes de BD</t>
  </si>
  <si>
    <t>▬ PhN N°. 1 /2021 (pg. 8 - 9) ▬</t>
  </si>
  <si>
    <t>4981 / 4985 - 100 ans Roger Raveel - Bloc BL296</t>
  </si>
  <si>
    <t>▬ PhN N°. 1 /2021 (pg. 6 - 7) ▬</t>
  </si>
  <si>
    <t>4976 / 4980 - Le cercle : Géométrie naturelle - Bloc BL295</t>
  </si>
  <si>
    <t>▬ PhN N°. 1 / 2021 (pg. 4 - 5) ▬</t>
  </si>
  <si>
    <t>Séries</t>
  </si>
  <si>
    <t xml:space="preserve">FDS A2021 (4976-5053) - aperçu compilé par    </t>
  </si>
  <si>
    <t>FDS-2021-1</t>
  </si>
  <si>
    <t>FDS-2021-1│←</t>
  </si>
  <si>
    <t>4976</t>
  </si>
  <si>
    <t xml:space="preserve"> 4980</t>
  </si>
  <si>
    <t>FDS-2021-2</t>
  </si>
  <si>
    <t>FDS-2021-2│←</t>
  </si>
  <si>
    <t>4981</t>
  </si>
  <si>
    <t xml:space="preserve"> 4985</t>
  </si>
  <si>
    <t>FDS-2021-3</t>
  </si>
  <si>
    <t>FDS-2021-3│←</t>
  </si>
  <si>
    <t>4986</t>
  </si>
  <si>
    <t xml:space="preserve"> 4990</t>
  </si>
  <si>
    <t>FDS-2021-4</t>
  </si>
  <si>
    <t>FDS-2021-4│←</t>
  </si>
  <si>
    <t>4992</t>
  </si>
  <si>
    <t xml:space="preserve"> 4996</t>
  </si>
  <si>
    <t>4997</t>
  </si>
  <si>
    <t>FDS-2021-5</t>
  </si>
  <si>
    <t>FDS-2021-5│←</t>
  </si>
  <si>
    <t>FDS-2021-6</t>
  </si>
  <si>
    <t>FDS-2021-6│←</t>
  </si>
  <si>
    <t>4998</t>
  </si>
  <si>
    <t xml:space="preserve"> 5002</t>
  </si>
  <si>
    <t>FDS-2021-7</t>
  </si>
  <si>
    <t>FDS-2021-7│←</t>
  </si>
  <si>
    <t>5003</t>
  </si>
  <si>
    <t xml:space="preserve"> 5007</t>
  </si>
  <si>
    <t>FDS-2021-8</t>
  </si>
  <si>
    <t>FDS-2021-8│←</t>
  </si>
  <si>
    <t>5008</t>
  </si>
  <si>
    <t xml:space="preserve"> 5012</t>
  </si>
  <si>
    <t>FDS-2021-9</t>
  </si>
  <si>
    <t>FDS-2021-9│←</t>
  </si>
  <si>
    <t>5013</t>
  </si>
  <si>
    <t xml:space="preserve"> 5014</t>
  </si>
  <si>
    <t>FDS-2021-10</t>
  </si>
  <si>
    <t>FDS-2021-10│←</t>
  </si>
  <si>
    <t>5015</t>
  </si>
  <si>
    <t xml:space="preserve"> 5016</t>
  </si>
  <si>
    <t>5017</t>
  </si>
  <si>
    <t>FDS-2021-11</t>
  </si>
  <si>
    <t>FDS-2021-11│←</t>
  </si>
  <si>
    <t>FDS-2021-12</t>
  </si>
  <si>
    <t>FDS-2021-12│←</t>
  </si>
  <si>
    <t>5018</t>
  </si>
  <si>
    <t xml:space="preserve"> 5019</t>
  </si>
  <si>
    <t>5030</t>
  </si>
  <si>
    <t>FDS-2021-13</t>
  </si>
  <si>
    <t>FDS-2021-13│←</t>
  </si>
  <si>
    <t>FDS-2021-14</t>
  </si>
  <si>
    <t>FDS-2021-14│←</t>
  </si>
  <si>
    <t>5031</t>
  </si>
  <si>
    <t xml:space="preserve"> 5035</t>
  </si>
  <si>
    <t>FDS-2021-15</t>
  </si>
  <si>
    <t>FDS-2021-15│←</t>
  </si>
  <si>
    <t>5036</t>
  </si>
  <si>
    <t xml:space="preserve"> 5040</t>
  </si>
  <si>
    <t>FDS-2021-16</t>
  </si>
  <si>
    <t>FDS-2021-16│←</t>
  </si>
  <si>
    <t>5041</t>
  </si>
  <si>
    <t xml:space="preserve"> 5045</t>
  </si>
  <si>
    <t>FDS-2021-17</t>
  </si>
  <si>
    <t>FDS-2021-17│←</t>
  </si>
  <si>
    <t>5046</t>
  </si>
  <si>
    <t xml:space="preserve"> 5050</t>
  </si>
  <si>
    <t>5051</t>
  </si>
  <si>
    <t>FDS-2021-18</t>
  </si>
  <si>
    <t>FDS-2021-18│←</t>
  </si>
  <si>
    <t>FDS-2021-19</t>
  </si>
  <si>
    <t>FDS-2021-19│←</t>
  </si>
  <si>
    <t>5052</t>
  </si>
  <si>
    <t xml:space="preserve">Album(fr) A2022 (5054-5134) &amp; invent. </t>
  </si>
  <si>
    <t>5117 / 5118 - Fêter Noël avec des boules - Rimbres des carnets B177 &amp; B178</t>
  </si>
  <si>
    <t>▬ PhN N°. 4 /2022 (pg. 10 - 12) ▬</t>
  </si>
  <si>
    <t>5115 / 5116 - Les jeunes font le monde de demain</t>
  </si>
  <si>
    <t>▬ PhN N°. 4 /2022 (pg. 8 - 9) ▬</t>
  </si>
  <si>
    <t>5120 / 5124 - Réouverte du KMSKA - Bloc BL315</t>
  </si>
  <si>
    <t>▬ PhN N°. 4 /2022 (pg. 4 - 5) ▬</t>
  </si>
  <si>
    <t>5110 / 5114 - Grenouilles de Belgique</t>
  </si>
  <si>
    <t>▬ PhN N°. 3 /2022 (pg. 14 - 15) ▬</t>
  </si>
  <si>
    <t>5109 - La Fayoumi Malinoise: un poulet extraordinaire</t>
  </si>
  <si>
    <t>▬ PhN N°. 3 /2022 (pg. 10 - 11) ▬</t>
  </si>
  <si>
    <t>5104 / 5108 - Paintre Dieric Bouts - Timbres du bloc BL314</t>
  </si>
  <si>
    <t>▬ PhN N°. 3 /2022 (pg. 8 - 9) ▬</t>
  </si>
  <si>
    <t>5099 / 5103 - Avions en mission humanitaire -  BL313</t>
  </si>
  <si>
    <t>▬ PhN N°. 3 /2022 (pg. 4 - 5 +7) ▬</t>
  </si>
  <si>
    <t>5097 / 5098 - Together we win!</t>
  </si>
  <si>
    <t>▬ PhN N°. 2 /2022 (pg. 14 - 15) ▬</t>
  </si>
  <si>
    <t>5092 / 5096 - Jean Carpart et l’égyptologie en Belgique - Bloc BL312</t>
  </si>
  <si>
    <t>▬ PhN N°. 2 /2022 (pg. 10 - 11) ▬</t>
  </si>
  <si>
    <t>5087 / 5091 - Plantes médicinales - bloc BL311</t>
  </si>
  <si>
    <t>▬ PhN N°. 2 /2022 (pg. 8 - 9) ▬</t>
  </si>
  <si>
    <t>5085 / 5086 - Mythes et légendes locaux - Bloc BL310</t>
  </si>
  <si>
    <t>▬ PhN N°. 2 /2022 (pg. 4 - 5) ▬</t>
  </si>
  <si>
    <t>5084 - Toots Thielemans</t>
  </si>
  <si>
    <t>▬ PhN N°. 1 /2022 (pg. 22 - 23) ▬</t>
  </si>
  <si>
    <t>5083 - Un manque de lien</t>
  </si>
  <si>
    <t>▬ PhN N°. 1 /2022 (pg.  21) ▬</t>
  </si>
  <si>
    <t>5081 / 5082 - Néron 75 ans, Marc sleen 100 ans</t>
  </si>
  <si>
    <t>▬ PhN N°. 1 /2022 (pg. 18 - 19) ▬</t>
  </si>
  <si>
    <t xml:space="preserve">5076 / 5080 - L'Hexagone: Géométrie de la nature  - Bloc BL309 </t>
  </si>
  <si>
    <t>▬ PhN N°. 1 /2022 (pg. 16 - 17) ▬</t>
  </si>
  <si>
    <t>5071 / 5075 - Charleroi : De l'Art Nouveau à l'Art Déco -   bloc BL308</t>
  </si>
  <si>
    <t>▬ PhN N°. 1 /2022 (pg. 14 - 15) ▬</t>
  </si>
  <si>
    <t>5066 / 5070 - Fromages belges délicieux et caractéristiques - bloc BL307</t>
  </si>
  <si>
    <t>▬ PhN N°. 1 /2022 (pg. 10 - 11) ▬</t>
  </si>
  <si>
    <t>5061 / 5065 - Anciennes pièces belges + première pièce en euro - Bloc BL306</t>
  </si>
  <si>
    <t>▬ PhN N°. 1 /2022 (pg. 8 - 9) ▬</t>
  </si>
  <si>
    <t>5056 / 5060 - Nuages ​​miraculeux</t>
  </si>
  <si>
    <t>▬ PhN N°. 1 /2022 (pg. 6 - 7) ▬</t>
  </si>
  <si>
    <t xml:space="preserve">5054 / 5055 - La protection des oiseaux fête ses 100 ans </t>
  </si>
  <si>
    <t>▬ PhN N°. 1 /2022 (pg. 4 - 5) ▬</t>
  </si>
  <si>
    <t>du N° au N°</t>
  </si>
  <si>
    <t>séries</t>
  </si>
  <si>
    <t>Timbres sur FDS</t>
  </si>
  <si>
    <t xml:space="preserve">FDS A2022 (5054-5134) - aperçu compilé par    </t>
  </si>
  <si>
    <t>FDS-2022-1</t>
  </si>
  <si>
    <t>FDS-2022-1│←</t>
  </si>
  <si>
    <t>5054</t>
  </si>
  <si>
    <t xml:space="preserve"> 5055</t>
  </si>
  <si>
    <t>FDS-2022-2</t>
  </si>
  <si>
    <t>FDS-2022-2│←</t>
  </si>
  <si>
    <t>5056</t>
  </si>
  <si>
    <t xml:space="preserve"> 5060</t>
  </si>
  <si>
    <t>FDS-2022-3</t>
  </si>
  <si>
    <t>FDS-2022-3│←</t>
  </si>
  <si>
    <t>5061</t>
  </si>
  <si>
    <t xml:space="preserve"> 5065</t>
  </si>
  <si>
    <t>FDS-2022-4</t>
  </si>
  <si>
    <t>FDS-2022-4│←</t>
  </si>
  <si>
    <t>5066</t>
  </si>
  <si>
    <t xml:space="preserve"> 5070</t>
  </si>
  <si>
    <t>FDS-2022-5</t>
  </si>
  <si>
    <t>FDS-2022-5│←</t>
  </si>
  <si>
    <t>5071</t>
  </si>
  <si>
    <t xml:space="preserve"> 5075</t>
  </si>
  <si>
    <t>FDS-2022-6</t>
  </si>
  <si>
    <t>FDS-2022-6│←</t>
  </si>
  <si>
    <t>5076</t>
  </si>
  <si>
    <t xml:space="preserve"> 5080</t>
  </si>
  <si>
    <t>FDS-2022-7</t>
  </si>
  <si>
    <t>FDS-2022-7│←</t>
  </si>
  <si>
    <t>5081</t>
  </si>
  <si>
    <t xml:space="preserve"> 5082</t>
  </si>
  <si>
    <t>5083</t>
  </si>
  <si>
    <t>FDS-2022-8</t>
  </si>
  <si>
    <t>FDS-2022-8│←</t>
  </si>
  <si>
    <t>5084</t>
  </si>
  <si>
    <t>FDS-2022-9</t>
  </si>
  <si>
    <t>FDS-2022-9│←</t>
  </si>
  <si>
    <t>FDS-2022-10</t>
  </si>
  <si>
    <t>FDS-2022-10│←</t>
  </si>
  <si>
    <t>5085</t>
  </si>
  <si>
    <t xml:space="preserve"> 5086</t>
  </si>
  <si>
    <t>FDS-2022-11</t>
  </si>
  <si>
    <t>FDS-2022-11│←</t>
  </si>
  <si>
    <t>5087</t>
  </si>
  <si>
    <t xml:space="preserve"> 5091</t>
  </si>
  <si>
    <t>FDS-2022-12</t>
  </si>
  <si>
    <t>FDS-2022-12│←</t>
  </si>
  <si>
    <t>5092</t>
  </si>
  <si>
    <t xml:space="preserve"> 5096</t>
  </si>
  <si>
    <t>FDS-2022-13</t>
  </si>
  <si>
    <t>FDS-2022-13│←</t>
  </si>
  <si>
    <t>5097</t>
  </si>
  <si>
    <t xml:space="preserve"> 5098</t>
  </si>
  <si>
    <t>FDS-2022-14</t>
  </si>
  <si>
    <t>FDS-2022-14│←</t>
  </si>
  <si>
    <t>5099</t>
  </si>
  <si>
    <t xml:space="preserve"> 5103</t>
  </si>
  <si>
    <t>FDS-2022-15</t>
  </si>
  <si>
    <t>FDS-2022-15│←</t>
  </si>
  <si>
    <t>5104</t>
  </si>
  <si>
    <t xml:space="preserve"> 5108</t>
  </si>
  <si>
    <t>5109</t>
  </si>
  <si>
    <t>FDS-2022-16</t>
  </si>
  <si>
    <t>FDS-2022-16│←</t>
  </si>
  <si>
    <t>FDS-2022-17</t>
  </si>
  <si>
    <t>FDS-2022-17│←</t>
  </si>
  <si>
    <t>5110</t>
  </si>
  <si>
    <t xml:space="preserve"> 5114</t>
  </si>
  <si>
    <t>FDS-2022-18</t>
  </si>
  <si>
    <t>FDS-2022-18│←</t>
  </si>
  <si>
    <t>5120</t>
  </si>
  <si>
    <t xml:space="preserve"> 5124</t>
  </si>
  <si>
    <t>FDS-2022-19</t>
  </si>
  <si>
    <t>FDS-2022-19│←</t>
  </si>
  <si>
    <t>5115</t>
  </si>
  <si>
    <t xml:space="preserve"> 5116</t>
  </si>
  <si>
    <t>FDS-2022-20</t>
  </si>
  <si>
    <t>FDS-2022-20│←</t>
  </si>
  <si>
    <t>5117</t>
  </si>
  <si>
    <t>5200 / 5201 - Timbres de Noël 2023 - Timbres des carnets B182 &amp; B183</t>
  </si>
  <si>
    <t>▬ PhN N°. 4 /2023 (pg. 18 - 19) ▬</t>
  </si>
  <si>
    <t>5195 / 5199 - Voitures caractéristiques de Belgique - Bloc BL325</t>
  </si>
  <si>
    <t>▬ PhN N°. 4 /2023 (pg. 14- 15) ▬</t>
  </si>
  <si>
    <t>5190 / 5194 - 75 anniversaire de CoBrA - Bloc BL324</t>
  </si>
  <si>
    <t>▬ PhN N°. 4 /2023 (pg. 8 - 9) ▬</t>
  </si>
  <si>
    <t>5189 - Médicament : Insuline - Timbres de V10-5189</t>
  </si>
  <si>
    <t>▬ PhN N°. 4 /2023 (pg. 4 - 5) ▬</t>
  </si>
  <si>
    <t>5184 / 5188 - Histoire des friteries belges - Bloc BL323</t>
  </si>
  <si>
    <t>▬ PhN N°. 3 /2023 (pg. 14 - 15) ▬</t>
  </si>
  <si>
    <t>5179 / 5183 - Belles araignées</t>
  </si>
  <si>
    <t>▬ PhN N°. 3 /2023 (pg. 12 - 13) ▬</t>
  </si>
  <si>
    <t xml:space="preserve">5178 - Championnat du Monde "breaking" à Louvain </t>
  </si>
  <si>
    <t>▬ PhN N°. 3 /2023 (pg. 6 - 7) ▬</t>
  </si>
  <si>
    <t>5173 / 5177 - Courtrai et ses places - Bloc BL322</t>
  </si>
  <si>
    <t>▬ PhN N°. 3 /2023 (pg. 4 - 5) ▬</t>
  </si>
  <si>
    <t>5167 / 5171 - Raoul Sevais, pionnier belge du cinéma d'animation - Bloc BL321</t>
  </si>
  <si>
    <t>▬ PhN N°. 2 /2023 (pg. 14-15) ▬</t>
  </si>
  <si>
    <t>5166 - Paix (émission Europe)</t>
  </si>
  <si>
    <t>▬ PhN N°. 2 / 2019 (pg. 18 - 19) ▬</t>
  </si>
  <si>
    <t>5165 - Jeux mondiaux Special Olympics</t>
  </si>
  <si>
    <t>▬ PhN N°. 2 / 2023 (pg. 6-7) ▬</t>
  </si>
  <si>
    <t>5164 - Roi Philippe 10 ans de royauté</t>
  </si>
  <si>
    <t>▬ PhN N°. 2 / 2023 (pg. 4-5) ▬</t>
  </si>
  <si>
    <t>5159 / 5163 - Vie cachée du sol - Bloc BL320</t>
  </si>
  <si>
    <t>▬ PhN N°. 1 /2023 (pg. 22 - 23) ▬</t>
  </si>
  <si>
    <t>5154 / 5158 - Belles galeries couvertes en Belgique - Bloc BL319</t>
  </si>
  <si>
    <t>▬ PhN N°. 1 /2023 (pg. 18 - 19) ▬</t>
  </si>
  <si>
    <t xml:space="preserve">5153 - Déclaration universelle des droits de l'homme : 75 ans </t>
  </si>
  <si>
    <t>▬ PhN N°. 1 / 2023 (pg. 21) ▬</t>
  </si>
  <si>
    <t>5148 / 5152 - Anciennes affiches Sabena - Bloc BL318</t>
  </si>
  <si>
    <t>▬ PhN N°. 1 /2023 (pg. 16 - 17) ▬</t>
  </si>
  <si>
    <t>5146 - Anne-Mie van Kerckhoven : oeuvre AMVK</t>
  </si>
  <si>
    <t>▬ PhN N°. 1 /2023 (pg. 12 - 13) ▬</t>
  </si>
  <si>
    <t>5141 / 5145 - Grandes villes thermales d'Europe : Spa - Bloc BL317</t>
  </si>
  <si>
    <t>▬ PhN N°. 1 /2023 (pg. 8 - 9) ▬</t>
  </si>
  <si>
    <t>5136 / 5140 - Année Art Nouveau à Bruxelles - Bloc BL316</t>
  </si>
  <si>
    <t>▬ PhN N°. 1 /2023 (pg. 6 - 7) ▬</t>
  </si>
  <si>
    <t xml:space="preserve">5135 - Anniversaire de SM la Reine </t>
  </si>
  <si>
    <t>▬ PhN N°. 1 /2023 (pg. 4 - 5) ▬</t>
  </si>
  <si>
    <t xml:space="preserve">Album(fr) A2023 (5135-5201) &amp; invent. </t>
  </si>
  <si>
    <t xml:space="preserve">FDS A2023 (5135-5201) - aperçu compilé par    </t>
  </si>
  <si>
    <t>5135</t>
  </si>
  <si>
    <t>FDS-2023-1</t>
  </si>
  <si>
    <t>FDS-2023-1│←</t>
  </si>
  <si>
    <t>FDS-2023-2</t>
  </si>
  <si>
    <t>FDS-2023-2│←</t>
  </si>
  <si>
    <t>5136</t>
  </si>
  <si>
    <t xml:space="preserve"> 5140</t>
  </si>
  <si>
    <t>FDS-2023-3</t>
  </si>
  <si>
    <t>FDS-2023-3│←</t>
  </si>
  <si>
    <t>5141</t>
  </si>
  <si>
    <t xml:space="preserve"> 5145</t>
  </si>
  <si>
    <t>5146</t>
  </si>
  <si>
    <t>FDS-2023-4</t>
  </si>
  <si>
    <t>FDS-2023-4│←</t>
  </si>
  <si>
    <t>FDS-2023-5</t>
  </si>
  <si>
    <t>FDS-2023-5│←</t>
  </si>
  <si>
    <t>5148</t>
  </si>
  <si>
    <t xml:space="preserve"> 5152</t>
  </si>
  <si>
    <t>5153</t>
  </si>
  <si>
    <t>FDS-2023-6</t>
  </si>
  <si>
    <t>FDS-2023-6│←</t>
  </si>
  <si>
    <t>FDS-2023-7</t>
  </si>
  <si>
    <t>FDS-2023-7│←</t>
  </si>
  <si>
    <t>5154</t>
  </si>
  <si>
    <t xml:space="preserve"> 5158</t>
  </si>
  <si>
    <t>FDS-2023-8</t>
  </si>
  <si>
    <t>FDS-2023-8│←</t>
  </si>
  <si>
    <t>5159</t>
  </si>
  <si>
    <t xml:space="preserve"> 5163</t>
  </si>
  <si>
    <t>5164</t>
  </si>
  <si>
    <t>FDS-2023-9</t>
  </si>
  <si>
    <t>FDS-2023-9│←</t>
  </si>
  <si>
    <t>5165</t>
  </si>
  <si>
    <t>FDS-2023-10</t>
  </si>
  <si>
    <t>FDS-2023-10│←</t>
  </si>
  <si>
    <t>5166</t>
  </si>
  <si>
    <t>FDS-2023-11</t>
  </si>
  <si>
    <t>FDS-2023-11│←</t>
  </si>
  <si>
    <t>FDS-2023-12</t>
  </si>
  <si>
    <t>FDS-2023-12│←</t>
  </si>
  <si>
    <t>5167</t>
  </si>
  <si>
    <t xml:space="preserve"> 5171</t>
  </si>
  <si>
    <t>FDS-2023-13</t>
  </si>
  <si>
    <t>FDS-2023-13│←</t>
  </si>
  <si>
    <t>5173</t>
  </si>
  <si>
    <t xml:space="preserve"> 5177</t>
  </si>
  <si>
    <t>5178</t>
  </si>
  <si>
    <t>FDS-2023-14</t>
  </si>
  <si>
    <t>FDS-2023-14│←</t>
  </si>
  <si>
    <t>FDS-2023-15</t>
  </si>
  <si>
    <t>FDS-2023-15│←</t>
  </si>
  <si>
    <t>5179</t>
  </si>
  <si>
    <t xml:space="preserve"> 5183</t>
  </si>
  <si>
    <t>FDS-2023-16</t>
  </si>
  <si>
    <t>FDS-2023-16│←</t>
  </si>
  <si>
    <t>5184</t>
  </si>
  <si>
    <t xml:space="preserve"> 5188</t>
  </si>
  <si>
    <t>5189</t>
  </si>
  <si>
    <t>FDS-2023-17</t>
  </si>
  <si>
    <t>FDS-2023-17│←</t>
  </si>
  <si>
    <t>FDS-2023-18</t>
  </si>
  <si>
    <t>FDS-2023-18│←</t>
  </si>
  <si>
    <t>5190</t>
  </si>
  <si>
    <t xml:space="preserve"> 5194</t>
  </si>
  <si>
    <t>FDS-2023-19</t>
  </si>
  <si>
    <t>FDS-2023-19│←</t>
  </si>
  <si>
    <t>5195</t>
  </si>
  <si>
    <t xml:space="preserve"> 5199</t>
  </si>
  <si>
    <t>FDS-2023-20</t>
  </si>
  <si>
    <t>FDS-2023-20│←</t>
  </si>
  <si>
    <t>5200</t>
  </si>
  <si>
    <t xml:space="preserve"> 5201</t>
  </si>
  <si>
    <t>5243 - "Flora" de Brecht Evens - Timbre de V10-5243: (①: v=€1,43)</t>
  </si>
  <si>
    <t>▬ Philanews N°. 2 / 2024 (pg. 12 - 13) ▬</t>
  </si>
  <si>
    <t>5242 - 150 years of the Universal Postal Union - Timbre de V5-5242: (①World: v=€2,88)</t>
  </si>
  <si>
    <t>▬ Philanews N°. 2 / 2024 (pg. 8 - 9) ▬</t>
  </si>
  <si>
    <t>5232 / 5241 - Impressionist Belge Emile Claus - 175 ans date de naissance - Carnet B185: (①: v=€1,43)</t>
  </si>
  <si>
    <t>▬ Philanews N°. 2 / 2024 (pg. 6 - 7) ▬</t>
  </si>
  <si>
    <t>5231 - Jeux Olympiques 2024 - Timbre de V5-5231: (1World: v=€2,88)</t>
  </si>
  <si>
    <t>▬ Philanews N°. 2 / 2024 (pg. 4 - 5 ▬</t>
  </si>
  <si>
    <t>5225 / 5229 - Chorégraphie belge - bloc BL331 : (①E : v=€2,66)</t>
  </si>
  <si>
    <t>▬ Philanews N°. 1 /2024 (pg. 20-21) ▬</t>
  </si>
  <si>
    <t>5220 / 5224 - Nombre d'oiseaux d'eau - bloc BL330 : (① : v=€1,46)</t>
  </si>
  <si>
    <t>▬ Philanews N°. 1 /2024 (pg. 16-19) ▬</t>
  </si>
  <si>
    <t>5218 / 5219 - Vie marine en danger - Bloc BL329 : (③E : v=€7.98)</t>
  </si>
  <si>
    <t>5217 - La polyvalente Bakélite - Timbre de V10-5217 : (① : v=€1,46)</t>
  </si>
  <si>
    <t>▬ Philanews N°. 1 /2024 (pg. 12-13) ▬</t>
  </si>
  <si>
    <t>5212 / 5216 - L'art du verre en Belgique - Bloc BL328 : (① : v=€1.46)</t>
  </si>
  <si>
    <t>▬ Philanews N°. 1 /2024 (pg. 10-11) ▬</t>
  </si>
  <si>
    <t>5207 / 5211 - Kiosques à musique spéciaux - Bloc BL327 : (② : v=€2.86)</t>
  </si>
  <si>
    <t>▬ Philanews N°. 1 /2024 (pg. 6-7) ▬</t>
  </si>
  <si>
    <t>5202 / 5206 - Moto belge d'autrefois -  bloc BL326 : (② : v=€2.86)</t>
  </si>
  <si>
    <t>▬ Philanews N°. 1 /2024 (pg. 4-5) ▬</t>
  </si>
  <si>
    <t xml:space="preserve">Album(fr) A2024 (5202-5....) &amp; invent. </t>
  </si>
  <si>
    <t xml:space="preserve">FDS A2024 (5202-5...) - aperçu compilé par    </t>
  </si>
  <si>
    <t>à l'avenir ? ►</t>
  </si>
  <si>
    <t>FDS-2024-1</t>
  </si>
  <si>
    <t>FDS-2024-1│←</t>
  </si>
  <si>
    <t>5202</t>
  </si>
  <si>
    <t xml:space="preserve"> 5206</t>
  </si>
  <si>
    <t>FDS-2024-2</t>
  </si>
  <si>
    <t>FDS-2024-2│←</t>
  </si>
  <si>
    <t>5207</t>
  </si>
  <si>
    <t xml:space="preserve"> 5211</t>
  </si>
  <si>
    <t>FDS-2024-3</t>
  </si>
  <si>
    <t>FDS-2024-3│←</t>
  </si>
  <si>
    <t>5212</t>
  </si>
  <si>
    <t xml:space="preserve"> 5216</t>
  </si>
  <si>
    <t>5217</t>
  </si>
  <si>
    <t>FDS-2024-4</t>
  </si>
  <si>
    <t>FDS-2024-4│←</t>
  </si>
  <si>
    <t>FDS-2024-5</t>
  </si>
  <si>
    <t>FDS-2024-5│←</t>
  </si>
  <si>
    <t>29-30/03/2024</t>
  </si>
  <si>
    <t>5218</t>
  </si>
  <si>
    <t xml:space="preserve"> 5219</t>
  </si>
  <si>
    <t>FDS-2024-6</t>
  </si>
  <si>
    <t>FDS-2024-6│←</t>
  </si>
  <si>
    <t>5220</t>
  </si>
  <si>
    <t xml:space="preserve"> 5224</t>
  </si>
  <si>
    <t>FDS-2024-7</t>
  </si>
  <si>
    <t>FDS-2024-7│←</t>
  </si>
  <si>
    <t>5225</t>
  </si>
  <si>
    <t xml:space="preserve"> 5229</t>
  </si>
  <si>
    <t>5231</t>
  </si>
  <si>
    <t>FDS-2024-8</t>
  </si>
  <si>
    <t>FDS-2024-8│←</t>
  </si>
  <si>
    <t>7-8/06/2024</t>
  </si>
  <si>
    <t>FDS-2024-9</t>
  </si>
  <si>
    <t>FDS-2024-9│←</t>
  </si>
  <si>
    <t>5232</t>
  </si>
  <si>
    <t xml:space="preserve"> 5241</t>
  </si>
  <si>
    <t>5242</t>
  </si>
  <si>
    <t>FDS-2024-10</t>
  </si>
  <si>
    <t>FDS-2024-10│←</t>
  </si>
  <si>
    <t>5243</t>
  </si>
  <si>
    <t>FDS-2024-11</t>
  </si>
  <si>
    <t>FDS-2024-11│←</t>
  </si>
  <si>
    <t>FDS-2024-12</t>
  </si>
  <si>
    <t>FDS-2024-12│←</t>
  </si>
  <si>
    <t>à l'</t>
  </si>
  <si>
    <t>FDS-2024-13</t>
  </si>
  <si>
    <t>FDS-2024-13│←</t>
  </si>
  <si>
    <t>FDS-2024-14</t>
  </si>
  <si>
    <t>FDS-2024-14│←</t>
  </si>
  <si>
    <t>FDS-2024-15</t>
  </si>
  <si>
    <t>FDS-2024-15│←</t>
  </si>
  <si>
    <t>FDS-2024-16</t>
  </si>
  <si>
    <t>FDS-2024-16│←</t>
  </si>
  <si>
    <t>FDS-2024-17</t>
  </si>
  <si>
    <t>FDS-2024-17│←</t>
  </si>
  <si>
    <t>FDS-2024-18</t>
  </si>
  <si>
    <t>FDS-2024-18│←</t>
  </si>
  <si>
    <t>FDS-2024-19</t>
  </si>
  <si>
    <t>FDS-2024-19│←</t>
  </si>
  <si>
    <t>FDS-2024-20</t>
  </si>
  <si>
    <t>FDS-2024-20│←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</si>
</sst>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;&quot;€&quot;\ \-#,##0.00"/>
    <numFmt numFmtId="165" formatCode="#,##0.00\ &quot;€&quot;"/>
    <numFmt numFmtId="166" formatCode="d/mm/yy;@"/>
    <numFmt numFmtId="167" formatCode="[Red]&quot;?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rgb="FF0038A8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CC00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7030A0"/>
      <name val="Arial"/>
      <family val="2"/>
    </font>
    <font>
      <b/>
      <sz val="14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Verdana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b/>
      <sz val="11"/>
      <color theme="0"/>
      <name val="Arial"/>
      <family val="2"/>
    </font>
    <font>
      <b/>
      <sz val="12"/>
      <color theme="9" tint="-0.249977111117893"/>
      <name val="Arial"/>
      <family val="2"/>
    </font>
    <font>
      <b/>
      <sz val="8"/>
      <color rgb="FF00B0F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FFC000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rgb="FF00CC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rgb="FF00CC00"/>
      </bottom>
      <diagonal/>
    </border>
    <border>
      <left style="medium">
        <color rgb="FF00CC00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1" fillId="0" borderId="0"/>
  </cellStyleXfs>
  <cellXfs count="154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164" fontId="1" fillId="0" borderId="0" xfId="1" applyNumberFormat="1" applyAlignment="1">
      <alignment horizontal="left"/>
    </xf>
    <xf numFmtId="0" fontId="1" fillId="0" borderId="0" xfId="1" applyAlignment="1">
      <alignment vertical="center"/>
    </xf>
    <xf numFmtId="0" fontId="2" fillId="0" borderId="0" xfId="1" applyFont="1" applyAlignment="1">
      <alignment horizontal="left"/>
    </xf>
    <xf numFmtId="0" fontId="7" fillId="7" borderId="16" xfId="4" applyFont="1" applyFill="1" applyBorder="1" applyAlignment="1" applyProtection="1">
      <alignment horizontal="center" vertical="center"/>
      <protection locked="0"/>
    </xf>
    <xf numFmtId="0" fontId="13" fillId="6" borderId="14" xfId="4" applyFont="1" applyFill="1" applyBorder="1" applyAlignment="1">
      <alignment horizontal="center" vertical="center"/>
    </xf>
    <xf numFmtId="0" fontId="10" fillId="5" borderId="0" xfId="8" applyFont="1" applyFill="1" applyAlignment="1">
      <alignment horizontal="center" vertical="center"/>
    </xf>
    <xf numFmtId="0" fontId="5" fillId="0" borderId="1" xfId="3" applyFont="1" applyBorder="1" applyAlignment="1">
      <alignment horizontal="left" vertical="top"/>
    </xf>
    <xf numFmtId="166" fontId="1" fillId="0" borderId="0" xfId="2" applyNumberFormat="1" applyAlignment="1">
      <alignment vertical="top"/>
    </xf>
    <xf numFmtId="0" fontId="6" fillId="0" borderId="0" xfId="5" applyAlignment="1" applyProtection="1"/>
    <xf numFmtId="0" fontId="3" fillId="0" borderId="4" xfId="3" applyBorder="1" applyAlignment="1">
      <alignment horizontal="right" vertical="top"/>
    </xf>
    <xf numFmtId="166" fontId="2" fillId="3" borderId="18" xfId="2" applyNumberFormat="1" applyFont="1" applyFill="1" applyBorder="1" applyAlignment="1">
      <alignment horizontal="center" vertical="top"/>
    </xf>
    <xf numFmtId="166" fontId="2" fillId="3" borderId="15" xfId="2" applyNumberFormat="1" applyFont="1" applyFill="1" applyBorder="1" applyAlignment="1">
      <alignment horizontal="center" vertical="top"/>
    </xf>
    <xf numFmtId="0" fontId="9" fillId="9" borderId="10" xfId="0" applyFont="1" applyFill="1" applyBorder="1" applyAlignment="1">
      <alignment horizontal="center"/>
    </xf>
    <xf numFmtId="0" fontId="3" fillId="0" borderId="10" xfId="3" applyBorder="1" applyAlignment="1">
      <alignment horizontal="right" vertical="top"/>
    </xf>
    <xf numFmtId="166" fontId="2" fillId="3" borderId="10" xfId="2" applyNumberFormat="1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8" borderId="0" xfId="1" applyFont="1" applyFill="1" applyAlignment="1">
      <alignment horizontal="left"/>
    </xf>
    <xf numFmtId="0" fontId="6" fillId="0" borderId="0" xfId="5" applyAlignment="1" applyProtection="1">
      <alignment horizontal="center"/>
    </xf>
    <xf numFmtId="0" fontId="1" fillId="0" borderId="23" xfId="1" applyBorder="1" applyAlignment="1">
      <alignment horizontal="center"/>
    </xf>
    <xf numFmtId="0" fontId="1" fillId="0" borderId="0" xfId="1" applyAlignment="1">
      <alignment horizontal="center"/>
    </xf>
    <xf numFmtId="165" fontId="3" fillId="2" borderId="4" xfId="3" applyNumberFormat="1" applyFill="1" applyBorder="1" applyAlignment="1">
      <alignment vertical="top"/>
    </xf>
    <xf numFmtId="165" fontId="3" fillId="2" borderId="3" xfId="3" applyNumberFormat="1" applyFill="1" applyBorder="1" applyAlignment="1">
      <alignment vertical="top"/>
    </xf>
    <xf numFmtId="165" fontId="17" fillId="2" borderId="3" xfId="3" applyNumberFormat="1" applyFont="1" applyFill="1" applyBorder="1" applyAlignment="1">
      <alignment horizontal="left" vertical="top"/>
    </xf>
    <xf numFmtId="165" fontId="3" fillId="2" borderId="5" xfId="3" applyNumberFormat="1" applyFill="1" applyBorder="1" applyAlignment="1">
      <alignment vertical="top"/>
    </xf>
    <xf numFmtId="0" fontId="4" fillId="0" borderId="19" xfId="1" applyFont="1" applyBorder="1" applyAlignment="1">
      <alignment horizontal="center"/>
    </xf>
    <xf numFmtId="0" fontId="0" fillId="8" borderId="11" xfId="0" applyFill="1" applyBorder="1" applyAlignment="1">
      <alignment horizontal="center"/>
    </xf>
    <xf numFmtId="49" fontId="14" fillId="4" borderId="10" xfId="3" applyNumberFormat="1" applyFont="1" applyFill="1" applyBorder="1" applyAlignment="1">
      <alignment horizontal="center" vertical="top" wrapText="1"/>
    </xf>
    <xf numFmtId="0" fontId="2" fillId="0" borderId="23" xfId="1" applyFont="1" applyBorder="1" applyAlignment="1">
      <alignment horizontal="center"/>
    </xf>
    <xf numFmtId="0" fontId="1" fillId="0" borderId="15" xfId="1" applyBorder="1"/>
    <xf numFmtId="0" fontId="1" fillId="0" borderId="1" xfId="1" applyBorder="1"/>
    <xf numFmtId="0" fontId="1" fillId="0" borderId="26" xfId="1" applyBorder="1"/>
    <xf numFmtId="0" fontId="1" fillId="0" borderId="27" xfId="1" applyBorder="1"/>
    <xf numFmtId="0" fontId="1" fillId="0" borderId="18" xfId="1" applyBorder="1"/>
    <xf numFmtId="165" fontId="3" fillId="2" borderId="28" xfId="3" applyNumberFormat="1" applyFill="1" applyBorder="1" applyAlignment="1">
      <alignment vertical="top"/>
    </xf>
    <xf numFmtId="165" fontId="3" fillId="2" borderId="29" xfId="3" applyNumberFormat="1" applyFill="1" applyBorder="1" applyAlignment="1">
      <alignment vertical="top"/>
    </xf>
    <xf numFmtId="0" fontId="0" fillId="8" borderId="12" xfId="0" applyFill="1" applyBorder="1" applyAlignment="1">
      <alignment horizontal="center"/>
    </xf>
    <xf numFmtId="0" fontId="1" fillId="0" borderId="19" xfId="1" applyBorder="1"/>
    <xf numFmtId="0" fontId="0" fillId="8" borderId="0" xfId="0" applyFill="1" applyAlignment="1">
      <alignment horizontal="center"/>
    </xf>
    <xf numFmtId="0" fontId="4" fillId="0" borderId="27" xfId="1" applyFont="1" applyBorder="1" applyAlignment="1">
      <alignment horizontal="center"/>
    </xf>
    <xf numFmtId="0" fontId="1" fillId="0" borderId="30" xfId="1" applyBorder="1"/>
    <xf numFmtId="0" fontId="1" fillId="0" borderId="6" xfId="1" applyBorder="1"/>
    <xf numFmtId="0" fontId="1" fillId="0" borderId="31" xfId="1" applyBorder="1"/>
    <xf numFmtId="0" fontId="1" fillId="0" borderId="27" xfId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1" fillId="0" borderId="18" xfId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0" fillId="0" borderId="15" xfId="1" applyFont="1" applyBorder="1"/>
    <xf numFmtId="0" fontId="15" fillId="8" borderId="0" xfId="0" applyFont="1" applyFill="1" applyAlignment="1">
      <alignment horizontal="center"/>
    </xf>
    <xf numFmtId="49" fontId="20" fillId="4" borderId="10" xfId="3" applyNumberFormat="1" applyFont="1" applyFill="1" applyBorder="1" applyAlignment="1">
      <alignment horizontal="center" vertical="top" wrapText="1"/>
    </xf>
    <xf numFmtId="0" fontId="18" fillId="9" borderId="10" xfId="0" applyFont="1" applyFill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32" xfId="1" applyBorder="1"/>
    <xf numFmtId="166" fontId="2" fillId="3" borderId="32" xfId="2" applyNumberFormat="1" applyFont="1" applyFill="1" applyBorder="1" applyAlignment="1">
      <alignment horizontal="center" vertical="top"/>
    </xf>
    <xf numFmtId="166" fontId="2" fillId="3" borderId="33" xfId="2" applyNumberFormat="1" applyFont="1" applyFill="1" applyBorder="1" applyAlignment="1">
      <alignment horizontal="center" vertical="top"/>
    </xf>
    <xf numFmtId="0" fontId="0" fillId="0" borderId="33" xfId="1" applyFont="1" applyBorder="1"/>
    <xf numFmtId="0" fontId="1" fillId="0" borderId="34" xfId="1" applyBorder="1"/>
    <xf numFmtId="0" fontId="1" fillId="0" borderId="35" xfId="1" applyBorder="1"/>
    <xf numFmtId="0" fontId="10" fillId="5" borderId="9" xfId="8" applyFont="1" applyFill="1" applyBorder="1" applyAlignment="1">
      <alignment horizontal="center" vertical="center"/>
    </xf>
    <xf numFmtId="0" fontId="13" fillId="6" borderId="36" xfId="4" applyFont="1" applyFill="1" applyBorder="1" applyAlignment="1">
      <alignment horizontal="center" vertical="center"/>
    </xf>
    <xf numFmtId="0" fontId="7" fillId="7" borderId="37" xfId="4" applyFont="1" applyFill="1" applyBorder="1" applyAlignment="1" applyProtection="1">
      <alignment horizontal="center" vertical="center"/>
      <protection locked="0"/>
    </xf>
    <xf numFmtId="165" fontId="17" fillId="2" borderId="3" xfId="3" applyNumberFormat="1" applyFont="1" applyFill="1" applyBorder="1" applyAlignment="1">
      <alignment horizontal="center" vertical="top"/>
    </xf>
    <xf numFmtId="0" fontId="16" fillId="9" borderId="25" xfId="0" applyFont="1" applyFill="1" applyBorder="1" applyAlignment="1">
      <alignment horizontal="center"/>
    </xf>
    <xf numFmtId="0" fontId="16" fillId="9" borderId="10" xfId="0" applyFont="1" applyFill="1" applyBorder="1" applyAlignment="1">
      <alignment horizontal="center"/>
    </xf>
    <xf numFmtId="166" fontId="1" fillId="0" borderId="0" xfId="2" applyNumberFormat="1" applyAlignment="1">
      <alignment horizontal="center" vertical="top"/>
    </xf>
    <xf numFmtId="0" fontId="2" fillId="10" borderId="18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166" fontId="2" fillId="3" borderId="38" xfId="2" applyNumberFormat="1" applyFont="1" applyFill="1" applyBorder="1" applyAlignment="1">
      <alignment horizontal="center" vertical="top"/>
    </xf>
    <xf numFmtId="166" fontId="2" fillId="3" borderId="39" xfId="2" applyNumberFormat="1" applyFont="1" applyFill="1" applyBorder="1" applyAlignment="1">
      <alignment horizontal="center" vertical="top"/>
    </xf>
    <xf numFmtId="0" fontId="0" fillId="0" borderId="0" xfId="0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0" xfId="4" applyAlignment="1">
      <alignment vertical="center"/>
    </xf>
    <xf numFmtId="0" fontId="21" fillId="5" borderId="7" xfId="7" applyFont="1" applyFill="1" applyBorder="1" applyAlignment="1">
      <alignment horizontal="center" vertical="center"/>
    </xf>
    <xf numFmtId="165" fontId="3" fillId="2" borderId="40" xfId="3" applyNumberFormat="1" applyFill="1" applyBorder="1" applyAlignment="1">
      <alignment vertical="top"/>
    </xf>
    <xf numFmtId="0" fontId="19" fillId="5" borderId="0" xfId="4" applyFont="1" applyFill="1" applyAlignment="1">
      <alignment horizontal="center" vertical="center" textRotation="90" wrapText="1"/>
    </xf>
    <xf numFmtId="0" fontId="0" fillId="2" borderId="41" xfId="0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24" fillId="12" borderId="4" xfId="4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24" fillId="12" borderId="42" xfId="4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/>
    </xf>
    <xf numFmtId="0" fontId="25" fillId="11" borderId="43" xfId="4" applyFont="1" applyFill="1" applyBorder="1" applyAlignment="1">
      <alignment horizontal="center" vertical="center"/>
    </xf>
    <xf numFmtId="0" fontId="7" fillId="11" borderId="44" xfId="4" applyFont="1" applyFill="1" applyBorder="1" applyAlignment="1" applyProtection="1">
      <alignment horizontal="center" vertical="center"/>
      <protection locked="0"/>
    </xf>
    <xf numFmtId="0" fontId="26" fillId="11" borderId="45" xfId="4" applyFont="1" applyFill="1" applyBorder="1" applyAlignment="1">
      <alignment horizontal="center" vertical="center"/>
    </xf>
    <xf numFmtId="167" fontId="27" fillId="5" borderId="0" xfId="4" applyNumberFormat="1" applyFont="1" applyFill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12" fillId="6" borderId="46" xfId="4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167" fontId="27" fillId="5" borderId="9" xfId="4" applyNumberFormat="1" applyFont="1" applyFill="1" applyBorder="1" applyAlignment="1">
      <alignment horizontal="center" vertical="center"/>
    </xf>
    <xf numFmtId="0" fontId="12" fillId="6" borderId="47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5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1" fillId="0" borderId="17" xfId="1" applyBorder="1"/>
    <xf numFmtId="0" fontId="1" fillId="0" borderId="2" xfId="1" applyBorder="1"/>
    <xf numFmtId="0" fontId="0" fillId="0" borderId="48" xfId="1" applyFont="1" applyBorder="1"/>
    <xf numFmtId="0" fontId="1" fillId="0" borderId="9" xfId="1" applyBorder="1"/>
    <xf numFmtId="0" fontId="0" fillId="0" borderId="11" xfId="1" applyFont="1" applyBorder="1"/>
    <xf numFmtId="0" fontId="6" fillId="0" borderId="0" xfId="5" applyBorder="1" applyAlignment="1" applyProtection="1">
      <alignment horizontal="center"/>
    </xf>
    <xf numFmtId="0" fontId="1" fillId="0" borderId="32" xfId="1" applyBorder="1" applyAlignment="1">
      <alignment horizontal="center"/>
    </xf>
    <xf numFmtId="0" fontId="1" fillId="0" borderId="48" xfId="1" applyBorder="1"/>
    <xf numFmtId="0" fontId="0" fillId="0" borderId="18" xfId="1" applyFont="1" applyBorder="1"/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0" borderId="10" xfId="3" applyBorder="1" applyAlignment="1">
      <alignment horizontal="right" vertical="center"/>
    </xf>
    <xf numFmtId="0" fontId="3" fillId="0" borderId="4" xfId="3" applyBorder="1" applyAlignment="1">
      <alignment horizontal="right" vertical="center"/>
    </xf>
    <xf numFmtId="0" fontId="16" fillId="9" borderId="10" xfId="0" applyFont="1" applyFill="1" applyBorder="1" applyAlignment="1">
      <alignment horizontal="center" vertical="center"/>
    </xf>
    <xf numFmtId="166" fontId="2" fillId="3" borderId="15" xfId="2" applyNumberFormat="1" applyFont="1" applyFill="1" applyBorder="1" applyAlignment="1">
      <alignment horizontal="center" vertical="center"/>
    </xf>
    <xf numFmtId="166" fontId="2" fillId="3" borderId="18" xfId="2" applyNumberFormat="1" applyFont="1" applyFill="1" applyBorder="1" applyAlignment="1">
      <alignment horizontal="center" vertical="center"/>
    </xf>
    <xf numFmtId="0" fontId="0" fillId="0" borderId="18" xfId="1" applyFont="1" applyBorder="1" applyAlignment="1">
      <alignment vertical="center"/>
    </xf>
    <xf numFmtId="0" fontId="4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2" fillId="8" borderId="18" xfId="1" applyFont="1" applyFill="1" applyBorder="1" applyAlignment="1">
      <alignment horizontal="center" vertical="center"/>
    </xf>
    <xf numFmtId="0" fontId="29" fillId="0" borderId="15" xfId="1" applyFont="1" applyBorder="1"/>
    <xf numFmtId="0" fontId="29" fillId="0" borderId="33" xfId="1" applyFont="1" applyBorder="1"/>
    <xf numFmtId="0" fontId="23" fillId="12" borderId="11" xfId="4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14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6" fontId="2" fillId="3" borderId="20" xfId="2" applyNumberFormat="1" applyFont="1" applyFill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6" fillId="0" borderId="22" xfId="5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4" xfId="0" applyBorder="1" applyAlignment="1">
      <alignment vertical="center" wrapText="1"/>
    </xf>
    <xf numFmtId="0" fontId="14" fillId="2" borderId="20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22" fillId="12" borderId="20" xfId="4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7" fillId="2" borderId="28" xfId="3" applyNumberFormat="1" applyFont="1" applyFill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14" fillId="2" borderId="1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4" xfId="0" applyBorder="1" applyAlignment="1">
      <alignment wrapText="1"/>
    </xf>
    <xf numFmtId="0" fontId="6" fillId="0" borderId="8" xfId="5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5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6" xfId="0" applyBorder="1" applyAlignment="1">
      <alignment vertical="center" wrapText="1"/>
    </xf>
  </cellXfs>
  <cellStyles count="9">
    <cellStyle name="Hyperlink" xfId="5" builtinId="8"/>
    <cellStyle name="Standaard" xfId="0" builtinId="0"/>
    <cellStyle name="Standaard 15 3" xfId="1" xr:uid="{BF98BFEF-DECF-44D1-A1FA-727C55EB7A61}"/>
    <cellStyle name="Standaard 19" xfId="3" xr:uid="{6D555B52-4865-410A-A18A-C0EBDF5B1596}"/>
    <cellStyle name="Standaard 2" xfId="6" xr:uid="{37F11684-56A9-4E76-A550-E6C797535B13}"/>
    <cellStyle name="Standaard 2 2" xfId="4" xr:uid="{CBF3B985-EBE2-482C-9C4C-230754DFB061}"/>
    <cellStyle name="Standaard 2 3" xfId="2" xr:uid="{8B7A2AE6-4AF6-403E-AAF1-638A612E1EA6}"/>
    <cellStyle name="Standaard 2 3 3 2 2" xfId="8" xr:uid="{5A7EE0BA-79F6-4349-9737-80360E4CD865}"/>
    <cellStyle name="Standaard 3 2" xfId="7" xr:uid="{B0CCA448-B1DB-45CB-8A05-3530FA22C249}"/>
  </cellStyles>
  <dxfs count="245"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CCCCFF"/>
      <color rgb="FFCCFFCC"/>
      <color rgb="FFCC99FF"/>
      <color rgb="FF9E5ECE"/>
      <color rgb="FF00539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2971800</xdr:colOff>
      <xdr:row>1</xdr:row>
      <xdr:rowOff>19050</xdr:rowOff>
    </xdr:from>
    <xdr:to>
      <xdr:col>10</xdr:col>
      <xdr:colOff>254577</xdr:colOff>
      <xdr:row>1</xdr:row>
      <xdr:rowOff>182282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BC68A91-69EE-4393-8835-D85176310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02175" y="1047750"/>
          <a:ext cx="378402" cy="16323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26</xdr:row>
      <xdr:rowOff>9525</xdr:rowOff>
    </xdr:from>
    <xdr:to>
      <xdr:col>9</xdr:col>
      <xdr:colOff>520638</xdr:colOff>
      <xdr:row>37</xdr:row>
      <xdr:rowOff>122102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C7DDF2C-E04F-4F71-8880-43F47DA70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0550" y="5353050"/>
          <a:ext cx="6607113" cy="2103302"/>
        </a:xfrm>
        <a:prstGeom prst="rect">
          <a:avLst/>
        </a:prstGeom>
      </xdr:spPr>
    </xdr:pic>
    <xdr:clientData/>
  </xdr:two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3F9615F-84CB-431E-A7FD-AE1F96EB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0D674E24-AACC-4C2E-8DBD-24B3B3F8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B00FA0ED-D541-4E19-944C-94677EC55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B8F136A8-9983-4053-AC33-ED04B926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C3B6D6D4-BAC2-4D4A-B690-BC58C720E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2EE2EBDD-91FE-465D-AC02-7FBB670DE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9EA2EEDA-A280-43F8-9589-C9BF2198B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C646FC3C-A663-4113-9CF5-759BFD9E7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ACBD41E7-1D18-4E57-B871-38173FAD8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73E43BEF-CD7A-4927-8026-0E8F4BF81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9C0BA487-86C3-4377-94E2-24E9AFAB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5B1D1DB1-32B2-4A89-A150-2F5782E28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F2342910-D8F6-4380-B3EC-DB766208F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59B7FB76-2B0C-40E1-8277-3B3D5BB02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86840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48BFAE52-8571-491F-9BAA-2868FAFA7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2956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36392AC1-B40D-4EA3-BCCB-A85ABC8CD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0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6E7ED9A6-27CD-4807-9B6C-74728C928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079E111C-DBC8-434D-A1B1-3CC36BB1A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5B875819-A78C-41B7-9CC9-29C86BA7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E364FAC-85A6-4EDB-B2E3-A1C09B2C4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5702D2EF-E85A-4E32-ACA5-DA3C5C68B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E460C8D1-913F-41A8-84BE-D607636B3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A7ABBB61-EB06-482A-9F5E-51C9E6575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FF9445F1-C5D8-4805-BD74-C5181CAB2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D2591EA3-BDC1-433C-B469-F46492B9B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69EC6A3E-F8F9-4787-B345-EBE8F8A5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E35D6D26-9D74-4977-AB93-F284CB65B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00A78559-4C71-461C-ABF9-03B423940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4421B3E0-DDCA-4746-81B5-AFDF93D24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24B941E0-EA2D-4A3B-B706-35AC0B163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0844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0D830215-A5A6-46F1-B218-5D47C0B31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960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9525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30F75F04-109A-4E45-88B9-5EEC51F9F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0" y="923925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22907B7E-7EFD-4DC3-ADBF-429D6141B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5FF8E21D-2410-43F1-A372-99DD173FA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74E88A06-F422-478D-A709-B2258CE2D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0A9A783C-45BE-4DC2-826F-67EE3FEEF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3ECE565F-060F-4EF9-B72B-37961CA26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9AF82A2E-AF1F-4152-AD90-350E01B55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75B226C1-E0CA-4149-A7FD-0860B3F20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5018D72B-8765-4B9A-AF30-9D2AE5430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BD25C29F-EDA6-442B-94F2-53E3395C8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082526D9-2CA4-45E4-BB3C-D7EA60F6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90AC8F3A-B08C-4B2A-B6AD-6C2C88EA3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B813C200-2874-4C65-A00C-1A4A62B94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D42C047B-93F7-4A31-BBD0-608034878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121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98602007-422F-4583-93C9-5DBEDBDEB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0844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76776DF7-A109-49F0-89D9-AF0CF693B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960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FD845372-985B-4018-BD35-B1183E00F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20193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155EACCD-79FE-494B-87A8-44F250363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08B6A0FB-958A-4BE0-B00F-E97D55494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AF5AE9DF-5DE1-484E-924A-BE0885A96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FCFDE3B-E854-4DE3-9D47-B0FC5ECA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ED171489-EA44-454E-9CCB-9559D98FA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E08E02CF-87BF-45E5-B3DC-89C21C9DF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8927B357-301A-49EB-B5BB-CDD21CAE8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E7AC284E-E947-4FE6-89BD-A9B45B2C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C19876A1-A95A-45BD-A9DC-9180880F2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2FE806FF-3D1F-48B1-962B-A04955191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6FB22280-83B7-495F-886F-AB5895A43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DE052889-9A5F-4CD8-8824-D1170A1E3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1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A4A932B5-0DAC-4086-AD29-41DEB62FE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18288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6BFEE487-D23E-4673-AB0B-6AA29F33F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7" name="Picture 12">
          <a:extLst>
            <a:ext uri="{FF2B5EF4-FFF2-40B4-BE49-F238E27FC236}">
              <a16:creationId xmlns:a16="http://schemas.microsoft.com/office/drawing/2014/main" id="{6472D057-3F2F-4B9B-9B53-08F67049E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8" name="Picture 12">
          <a:extLst>
            <a:ext uri="{FF2B5EF4-FFF2-40B4-BE49-F238E27FC236}">
              <a16:creationId xmlns:a16="http://schemas.microsoft.com/office/drawing/2014/main" id="{019704DC-B95F-4934-8458-3B1C128F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9" name="Picture 12">
          <a:extLst>
            <a:ext uri="{FF2B5EF4-FFF2-40B4-BE49-F238E27FC236}">
              <a16:creationId xmlns:a16="http://schemas.microsoft.com/office/drawing/2014/main" id="{6038974E-F123-4C72-A99C-EFB9FEC08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BC7C85E4-72A3-4F78-8451-59AFD626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1" name="Picture 12">
          <a:extLst>
            <a:ext uri="{FF2B5EF4-FFF2-40B4-BE49-F238E27FC236}">
              <a16:creationId xmlns:a16="http://schemas.microsoft.com/office/drawing/2014/main" id="{BCFF93D9-1180-4B3E-A17B-8171C6535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2" name="Picture 12">
          <a:extLst>
            <a:ext uri="{FF2B5EF4-FFF2-40B4-BE49-F238E27FC236}">
              <a16:creationId xmlns:a16="http://schemas.microsoft.com/office/drawing/2014/main" id="{5C7AF1D2-E4E3-481E-B176-CFD07BD59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3" name="Picture 12">
          <a:extLst>
            <a:ext uri="{FF2B5EF4-FFF2-40B4-BE49-F238E27FC236}">
              <a16:creationId xmlns:a16="http://schemas.microsoft.com/office/drawing/2014/main" id="{32A5A29A-6943-4D92-A88B-E90E1AE44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4" name="Picture 12">
          <a:extLst>
            <a:ext uri="{FF2B5EF4-FFF2-40B4-BE49-F238E27FC236}">
              <a16:creationId xmlns:a16="http://schemas.microsoft.com/office/drawing/2014/main" id="{1C4E303C-45A1-4204-9E65-33FD9BDC4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5" name="Picture 12">
          <a:extLst>
            <a:ext uri="{FF2B5EF4-FFF2-40B4-BE49-F238E27FC236}">
              <a16:creationId xmlns:a16="http://schemas.microsoft.com/office/drawing/2014/main" id="{E74589A4-3EBC-4482-8710-A2073CD56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6" name="Picture 12">
          <a:extLst>
            <a:ext uri="{FF2B5EF4-FFF2-40B4-BE49-F238E27FC236}">
              <a16:creationId xmlns:a16="http://schemas.microsoft.com/office/drawing/2014/main" id="{6014A58B-9E3F-40D4-8F68-CB1798976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7" name="Picture 12">
          <a:extLst>
            <a:ext uri="{FF2B5EF4-FFF2-40B4-BE49-F238E27FC236}">
              <a16:creationId xmlns:a16="http://schemas.microsoft.com/office/drawing/2014/main" id="{115067F2-F807-4407-A27D-EEEAC089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8" name="Picture 12">
          <a:extLst>
            <a:ext uri="{FF2B5EF4-FFF2-40B4-BE49-F238E27FC236}">
              <a16:creationId xmlns:a16="http://schemas.microsoft.com/office/drawing/2014/main" id="{33DE77B7-16E0-40B4-8DDF-BB6F20DA9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29" name="Afbeelding 28">
          <a:extLst>
            <a:ext uri="{FF2B5EF4-FFF2-40B4-BE49-F238E27FC236}">
              <a16:creationId xmlns:a16="http://schemas.microsoft.com/office/drawing/2014/main" id="{5F59E78E-C83B-457E-BEF8-F94900514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82400" y="20193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30" name="Afbeelding 29">
          <a:extLst>
            <a:ext uri="{FF2B5EF4-FFF2-40B4-BE49-F238E27FC236}">
              <a16:creationId xmlns:a16="http://schemas.microsoft.com/office/drawing/2014/main" id="{5D465C02-D1C3-4A55-91AA-D36037109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11200" y="201930"/>
          <a:ext cx="306705" cy="31878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75E2CAFC-17EA-4A54-A802-672906159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4784DA4B-A6F2-4641-9935-A1BA53935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E12A3A00-D19A-423F-A03A-67E87E0F0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3ABB2059-C555-4B0D-9D34-874414E4A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2393DF62-6878-4B5E-8835-5DB5B5E3D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28D28DD1-40C5-4B71-9417-E2CABED27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65324377-DD94-49BA-A581-9FC2F718E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37FE247A-6313-47B5-ACA4-B2C77F6B9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B796EEA8-A255-4D23-96FF-237D0EF40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E2C0C9CE-340D-40CC-91EE-5BAF00B78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6D822FAE-81CD-43AB-AC12-491241275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0C7EC236-953A-4D62-B4A7-548D1E4C2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222313F2-F0A9-4B17-8C80-88032DF05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626B98B0-23B2-46E8-B30D-D71A2D392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30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DDC14406-929A-4159-AEE1-EFA8AD323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2936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7341BAB7-339E-4790-8750-F8279FDD0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90520" y="209550"/>
          <a:ext cx="306705" cy="3187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imbres-be-album.jouwweb.be/timbres-be/albums-fr-a2020-a2029-inventaire-repartition-des-feuilles/album-fr-a2022-5054-5134-invent?preview=eyJ0eXAiOiJKV1QiLCJhbGciOiJIUzI1NiJ9.eyJpYXQiOjE3MTE0NDg2MzAuOTIzMzg3LCJleHAiOjE3MTE0NTIyMzAuOTIzMzk3LCJ3aWQiOjE3OTgxNDV9.rzv1rOAyD754qlOuJFZyhp2svpSJovgbmyaHLnhn2uE&amp;_gl=1*ouiim9*_ga*Njc5NjU2NDcuMTcxMTM1MzMzMQ..*_ga_E6PZPGE4QM*MTcxMTQ0MzUwNS4xMS4xLjE3MTE0NDg2MjguNTEuMC4w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imbres-be-album.jouwweb.be/timbres-be/albums-fr-a2020-a2029-inventaire-repartition-des-feuilles/album-fr-a2023-5135-5201-invent?preview=eyJ0eXAiOiJKV1QiLCJhbGciOiJIUzI1NiJ9.eyJpYXQiOjE3MTE0NTI1MjUuMTM4MDI2LCJleHAiOjE3MTE0NTYxMjUuMTM4MDM1LCJ3aWQiOjE3OTgxNDV9.2d9NdxWJRNaAAK1BVGLjisjqIJqKkk0Th4PZ286fRjQ&amp;_gl=1*o9z82w*_ga*Njc5NjU2NDcuMTcxMTM1MzMzMQ..*_ga_E6PZPGE4QM*MTcxMTQ0MzUwNS4xMS4xLjE3MTE0NTI1MjIuNjAuMC4w" TargetMode="Externa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imbres-be-album.jouwweb.be/timbres-be/albums-fr-a2020-a2029-inventaire-repartition-des-feuilles/album-fr-a2024-5202-5-invent" TargetMode="Externa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F9DD5-C06B-40D9-96BA-830CC5F0CAE8}">
  <dimension ref="A1:AO51"/>
  <sheetViews>
    <sheetView showZeros="0" topLeftCell="C1" zoomScale="80" zoomScaleNormal="80" workbookViewId="0">
      <pane ySplit="2" topLeftCell="A3" activePane="bottomLeft" state="frozen"/>
      <selection pane="bottomLeft" activeCell="J25" sqref="J25"/>
    </sheetView>
  </sheetViews>
  <sheetFormatPr defaultColWidth="8.88671875" defaultRowHeight="14.4" x14ac:dyDescent="0.3"/>
  <cols>
    <col min="1" max="1" width="6.6640625" style="23" customWidth="1"/>
    <col min="2" max="2" width="5.109375" style="23" customWidth="1"/>
    <col min="3" max="3" width="4.21875" style="23" customWidth="1"/>
    <col min="4" max="4" width="5.109375" style="23" customWidth="1"/>
    <col min="5" max="5" width="7" style="1" customWidth="1"/>
    <col min="6" max="6" width="30.6640625" style="1" customWidth="1"/>
    <col min="7" max="7" width="12.109375" style="3" customWidth="1"/>
    <col min="8" max="8" width="11" style="10" customWidth="1"/>
    <col min="9" max="9" width="13.88671875" style="68" customWidth="1"/>
    <col min="10" max="10" width="45.109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95" customWidth="1"/>
    <col min="19" max="19" width="14.5546875" style="1" customWidth="1"/>
    <col min="20" max="20" width="5.21875" style="95" customWidth="1"/>
    <col min="21" max="21" width="2.88671875" style="95" customWidth="1"/>
    <col min="22" max="22" width="16.109375" style="1" customWidth="1"/>
    <col min="23" max="23" width="6" style="95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6"/>
      <c r="S1" s="11"/>
      <c r="T1" s="76"/>
      <c r="U1" s="76"/>
      <c r="V1" s="11"/>
      <c r="W1" s="76"/>
    </row>
    <row r="2" spans="1:41" ht="15.6" customHeight="1" thickBot="1" x14ac:dyDescent="0.35">
      <c r="A2" s="24"/>
      <c r="B2" s="24"/>
      <c r="C2" s="25"/>
      <c r="D2" s="25"/>
      <c r="E2" s="25"/>
      <c r="F2" s="25" t="s">
        <v>140</v>
      </c>
      <c r="G2" s="25"/>
      <c r="H2" s="25"/>
      <c r="I2" s="65"/>
      <c r="J2" s="26" t="s">
        <v>58</v>
      </c>
      <c r="K2" s="26"/>
      <c r="L2" s="26"/>
      <c r="M2" s="25"/>
      <c r="N2" s="27"/>
      <c r="O2" s="37"/>
      <c r="P2" s="37"/>
      <c r="Q2" s="38"/>
      <c r="R2" s="77"/>
      <c r="S2" s="140" t="s">
        <v>134</v>
      </c>
      <c r="T2" s="141"/>
      <c r="U2" s="77"/>
      <c r="V2" s="140" t="s">
        <v>134</v>
      </c>
      <c r="W2" s="141"/>
      <c r="X2" s="78"/>
      <c r="Y2" s="142" t="s">
        <v>135</v>
      </c>
      <c r="Z2" s="143"/>
      <c r="AA2" s="143"/>
      <c r="AB2" s="144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Bot="1" x14ac:dyDescent="0.35">
      <c r="A3" s="39"/>
      <c r="B3" s="29"/>
      <c r="C3" s="41"/>
      <c r="D3" s="41"/>
      <c r="E3" s="41"/>
      <c r="F3" s="20"/>
      <c r="G3" s="132" t="s">
        <v>48</v>
      </c>
      <c r="H3" s="133"/>
      <c r="I3" s="52"/>
      <c r="J3" s="134" t="s">
        <v>57</v>
      </c>
      <c r="K3" s="135"/>
      <c r="L3" s="135"/>
      <c r="M3" s="135"/>
      <c r="N3" s="136"/>
      <c r="O3" s="137" t="s">
        <v>55</v>
      </c>
      <c r="P3" s="138"/>
      <c r="Q3" s="139"/>
      <c r="R3" s="79" t="s">
        <v>136</v>
      </c>
      <c r="S3" s="121" t="s">
        <v>137</v>
      </c>
      <c r="T3" s="122"/>
      <c r="U3" s="79" t="s">
        <v>136</v>
      </c>
      <c r="V3" s="121" t="s">
        <v>137</v>
      </c>
      <c r="W3" s="122"/>
      <c r="X3" s="80"/>
      <c r="Y3" s="123" t="s">
        <v>138</v>
      </c>
      <c r="Z3" s="124"/>
      <c r="AA3" s="125" t="s">
        <v>56</v>
      </c>
      <c r="AB3" s="126"/>
    </row>
    <row r="4" spans="1:41" customFormat="1" ht="16.8" customHeight="1" thickBot="1" x14ac:dyDescent="0.4">
      <c r="A4" s="53" t="s">
        <v>49</v>
      </c>
      <c r="B4" s="30" t="s">
        <v>5</v>
      </c>
      <c r="C4" s="30" t="s">
        <v>24</v>
      </c>
      <c r="D4" s="30" t="s">
        <v>5</v>
      </c>
      <c r="E4" s="18" t="s">
        <v>50</v>
      </c>
      <c r="F4" s="19" t="s">
        <v>51</v>
      </c>
      <c r="G4" s="17" t="s">
        <v>52</v>
      </c>
      <c r="H4" s="17" t="s">
        <v>53</v>
      </c>
      <c r="I4" s="54" t="s">
        <v>54</v>
      </c>
      <c r="J4" s="127" t="s">
        <v>3</v>
      </c>
      <c r="K4" s="128"/>
      <c r="L4" s="128"/>
      <c r="M4" s="128"/>
      <c r="N4" s="129"/>
      <c r="O4" s="130" t="s">
        <v>4</v>
      </c>
      <c r="P4" s="131"/>
      <c r="Q4" s="131"/>
      <c r="R4" s="81" t="str">
        <f>IF(COUNTIF(R5:R24,"◄")=0,"☺","☻")</f>
        <v>☻</v>
      </c>
      <c r="S4" s="67" t="s">
        <v>54</v>
      </c>
      <c r="T4" s="82" t="s">
        <v>1</v>
      </c>
      <c r="U4" s="83" t="str">
        <f>IF(COUNTIF(U5:U24,"◄")=0,"☺","☻")</f>
        <v>☻</v>
      </c>
      <c r="V4" s="67" t="s">
        <v>139</v>
      </c>
      <c r="W4" s="84" t="s">
        <v>2</v>
      </c>
      <c r="X4" s="85" t="str">
        <f>IF(Y4="","☺","☻")</f>
        <v>☻</v>
      </c>
      <c r="Y4" s="86" t="str">
        <f>IF(COUNTIF(Y5:Y24,"◄")=0,"",(CONCATENATE(" - ",COUNTIF(Y5:Y24,"◄"))))</f>
        <v xml:space="preserve"> - 20</v>
      </c>
      <c r="Z4" s="87" t="s">
        <v>27</v>
      </c>
      <c r="AA4" s="87" t="s">
        <v>27</v>
      </c>
      <c r="AB4" s="88">
        <f>COUNTIF(AB5:AB24,"►")</f>
        <v>0</v>
      </c>
    </row>
    <row r="5" spans="1:41" ht="16.2" thickBot="1" x14ac:dyDescent="0.35">
      <c r="A5" s="46">
        <v>1</v>
      </c>
      <c r="B5" s="47">
        <v>1</v>
      </c>
      <c r="C5" s="47" t="s">
        <v>24</v>
      </c>
      <c r="D5" s="47">
        <v>2</v>
      </c>
      <c r="E5" s="42">
        <v>2020</v>
      </c>
      <c r="F5" s="35" t="s">
        <v>6</v>
      </c>
      <c r="G5" s="72">
        <v>43857</v>
      </c>
      <c r="H5" s="73">
        <v>43859</v>
      </c>
      <c r="I5" s="66" t="s">
        <v>59</v>
      </c>
      <c r="J5" s="43" t="s">
        <v>28</v>
      </c>
      <c r="K5" s="44"/>
      <c r="L5" s="44"/>
      <c r="M5" s="44"/>
      <c r="N5" s="45"/>
      <c r="O5" s="12" t="s">
        <v>60</v>
      </c>
      <c r="P5" s="12" t="s">
        <v>0</v>
      </c>
      <c r="Q5" s="16" t="s">
        <v>61</v>
      </c>
      <c r="R5" s="89" t="str">
        <f>IF(T5&gt;0,"ok","◄")</f>
        <v>◄</v>
      </c>
      <c r="S5" s="15" t="s">
        <v>59</v>
      </c>
      <c r="T5" s="6"/>
      <c r="U5" s="89" t="str">
        <f>IF(W5&gt;0,"ok","◄")</f>
        <v>◄</v>
      </c>
      <c r="V5" s="90" t="s">
        <v>132</v>
      </c>
      <c r="W5" s="6"/>
      <c r="X5" s="8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91" t="str">
        <f t="shared" ref="AB5:AB24" si="2">IF(AA5&gt;0,"►","")</f>
        <v/>
      </c>
    </row>
    <row r="6" spans="1:41" ht="16.2" thickBot="1" x14ac:dyDescent="0.35">
      <c r="A6" s="48">
        <v>2</v>
      </c>
      <c r="B6" s="49">
        <v>3</v>
      </c>
      <c r="C6" s="49" t="s">
        <v>24</v>
      </c>
      <c r="D6" s="49">
        <v>4</v>
      </c>
      <c r="E6" s="50">
        <v>2020</v>
      </c>
      <c r="F6" s="36" t="s">
        <v>25</v>
      </c>
      <c r="G6" s="13">
        <v>43857</v>
      </c>
      <c r="H6" s="13">
        <v>43859</v>
      </c>
      <c r="I6" s="67" t="s">
        <v>62</v>
      </c>
      <c r="J6" s="32" t="s">
        <v>29</v>
      </c>
      <c r="K6" s="33"/>
      <c r="L6" s="33"/>
      <c r="M6" s="33"/>
      <c r="N6" s="34"/>
      <c r="O6" s="12" t="s">
        <v>63</v>
      </c>
      <c r="P6" s="12" t="s">
        <v>0</v>
      </c>
      <c r="Q6" s="16" t="s">
        <v>64</v>
      </c>
      <c r="R6" s="89" t="str">
        <f t="shared" ref="R6:R24" si="3">IF(T6&gt;0,"ok","◄")</f>
        <v>◄</v>
      </c>
      <c r="S6" s="15" t="s">
        <v>62</v>
      </c>
      <c r="T6" s="6"/>
      <c r="U6" s="89" t="str">
        <f t="shared" ref="U6:U24" si="4">IF(W6&gt;0,"ok","◄")</f>
        <v>◄</v>
      </c>
      <c r="V6" s="92" t="s">
        <v>114</v>
      </c>
      <c r="W6" s="6"/>
      <c r="X6" s="8" t="str">
        <f t="shared" si="0"/>
        <v>◄</v>
      </c>
      <c r="Y6" s="7" t="str">
        <f t="shared" si="1"/>
        <v>◄</v>
      </c>
      <c r="Z6" s="6"/>
      <c r="AA6" s="6"/>
      <c r="AB6" s="91" t="str">
        <f t="shared" si="2"/>
        <v/>
      </c>
    </row>
    <row r="7" spans="1:41" ht="16.2" thickBot="1" x14ac:dyDescent="0.35">
      <c r="A7" s="48">
        <v>3</v>
      </c>
      <c r="B7" s="49">
        <v>5</v>
      </c>
      <c r="C7" s="49" t="s">
        <v>24</v>
      </c>
      <c r="D7" s="49">
        <v>6</v>
      </c>
      <c r="E7" s="50">
        <v>2020</v>
      </c>
      <c r="F7" s="36" t="s">
        <v>26</v>
      </c>
      <c r="G7" s="13">
        <v>43857</v>
      </c>
      <c r="H7" s="14">
        <v>43859</v>
      </c>
      <c r="I7" s="67" t="s">
        <v>65</v>
      </c>
      <c r="J7" s="51" t="s">
        <v>46</v>
      </c>
      <c r="K7" s="33"/>
      <c r="L7" s="33"/>
      <c r="M7" s="33"/>
      <c r="N7" s="34"/>
      <c r="O7" s="12" t="s">
        <v>66</v>
      </c>
      <c r="P7" s="12" t="s">
        <v>0</v>
      </c>
      <c r="Q7" s="16" t="s">
        <v>67</v>
      </c>
      <c r="R7" s="89" t="str">
        <f t="shared" si="3"/>
        <v>◄</v>
      </c>
      <c r="S7" s="15" t="s">
        <v>65</v>
      </c>
      <c r="T7" s="6"/>
      <c r="U7" s="89" t="str">
        <f t="shared" si="4"/>
        <v>◄</v>
      </c>
      <c r="V7" s="92" t="s">
        <v>115</v>
      </c>
      <c r="W7" s="6"/>
      <c r="X7" s="8" t="str">
        <f t="shared" si="0"/>
        <v>◄</v>
      </c>
      <c r="Y7" s="7" t="str">
        <f t="shared" si="1"/>
        <v>◄</v>
      </c>
      <c r="Z7" s="6"/>
      <c r="AA7" s="6"/>
      <c r="AB7" s="91" t="str">
        <f t="shared" si="2"/>
        <v/>
      </c>
    </row>
    <row r="8" spans="1:41" ht="16.2" thickBot="1" x14ac:dyDescent="0.35">
      <c r="A8" s="48">
        <v>4</v>
      </c>
      <c r="B8" s="49">
        <v>7</v>
      </c>
      <c r="C8" s="49" t="s">
        <v>24</v>
      </c>
      <c r="D8" s="49">
        <v>8</v>
      </c>
      <c r="E8" s="50">
        <v>2020</v>
      </c>
      <c r="F8" s="36" t="s">
        <v>7</v>
      </c>
      <c r="G8" s="13">
        <v>43906</v>
      </c>
      <c r="H8" s="14">
        <v>43906</v>
      </c>
      <c r="I8" s="67" t="s">
        <v>68</v>
      </c>
      <c r="J8" s="32" t="s">
        <v>30</v>
      </c>
      <c r="K8" s="33"/>
      <c r="L8" s="33"/>
      <c r="M8" s="33"/>
      <c r="N8" s="34"/>
      <c r="O8" s="12" t="s">
        <v>69</v>
      </c>
      <c r="P8" s="12" t="s">
        <v>0</v>
      </c>
      <c r="Q8" s="16" t="s">
        <v>70</v>
      </c>
      <c r="R8" s="89" t="str">
        <f t="shared" si="3"/>
        <v>◄</v>
      </c>
      <c r="S8" s="15" t="s">
        <v>68</v>
      </c>
      <c r="T8" s="6"/>
      <c r="U8" s="89" t="str">
        <f t="shared" si="4"/>
        <v>◄</v>
      </c>
      <c r="V8" s="92" t="s">
        <v>116</v>
      </c>
      <c r="W8" s="6"/>
      <c r="X8" s="8" t="str">
        <f t="shared" si="0"/>
        <v>◄</v>
      </c>
      <c r="Y8" s="7" t="str">
        <f t="shared" si="1"/>
        <v>◄</v>
      </c>
      <c r="Z8" s="6"/>
      <c r="AA8" s="6"/>
      <c r="AB8" s="91" t="str">
        <f t="shared" si="2"/>
        <v/>
      </c>
    </row>
    <row r="9" spans="1:41" ht="16.2" thickBot="1" x14ac:dyDescent="0.35">
      <c r="A9" s="48">
        <v>5</v>
      </c>
      <c r="B9" s="49">
        <v>9</v>
      </c>
      <c r="C9" s="49" t="s">
        <v>24</v>
      </c>
      <c r="D9" s="49">
        <v>10</v>
      </c>
      <c r="E9" s="50">
        <v>2020</v>
      </c>
      <c r="F9" s="36" t="s">
        <v>8</v>
      </c>
      <c r="G9" s="13">
        <v>43906</v>
      </c>
      <c r="H9" s="14">
        <v>43906</v>
      </c>
      <c r="I9" s="67" t="s">
        <v>71</v>
      </c>
      <c r="J9" s="32" t="s">
        <v>31</v>
      </c>
      <c r="K9" s="33"/>
      <c r="L9" s="33"/>
      <c r="M9" s="33"/>
      <c r="N9" s="34"/>
      <c r="O9" s="12" t="s">
        <v>72</v>
      </c>
      <c r="P9" s="12" t="s">
        <v>73</v>
      </c>
      <c r="Q9" s="16" t="s">
        <v>73</v>
      </c>
      <c r="R9" s="89" t="str">
        <f t="shared" si="3"/>
        <v>◄</v>
      </c>
      <c r="S9" s="15" t="s">
        <v>71</v>
      </c>
      <c r="T9" s="6"/>
      <c r="U9" s="89" t="str">
        <f t="shared" si="4"/>
        <v>◄</v>
      </c>
      <c r="V9" s="92" t="s">
        <v>117</v>
      </c>
      <c r="W9" s="6"/>
      <c r="X9" s="8" t="str">
        <f t="shared" si="0"/>
        <v>◄</v>
      </c>
      <c r="Y9" s="7" t="str">
        <f t="shared" si="1"/>
        <v>◄</v>
      </c>
      <c r="Z9" s="6"/>
      <c r="AA9" s="6"/>
      <c r="AB9" s="91" t="str">
        <f t="shared" si="2"/>
        <v/>
      </c>
    </row>
    <row r="10" spans="1:41" ht="16.2" thickBot="1" x14ac:dyDescent="0.35">
      <c r="A10" s="22">
        <v>6</v>
      </c>
      <c r="B10" s="49">
        <v>11</v>
      </c>
      <c r="C10" s="49" t="s">
        <v>24</v>
      </c>
      <c r="D10" s="49">
        <v>12</v>
      </c>
      <c r="E10" s="28">
        <v>2020</v>
      </c>
      <c r="F10" s="40" t="s">
        <v>9</v>
      </c>
      <c r="G10" s="13">
        <v>43906</v>
      </c>
      <c r="H10" s="14">
        <v>43906</v>
      </c>
      <c r="I10" s="67" t="s">
        <v>74</v>
      </c>
      <c r="J10" s="32" t="s">
        <v>32</v>
      </c>
      <c r="K10" s="33"/>
      <c r="L10" s="33"/>
      <c r="M10" s="33"/>
      <c r="N10" s="34"/>
      <c r="O10" s="12" t="s">
        <v>75</v>
      </c>
      <c r="P10" s="12" t="s">
        <v>0</v>
      </c>
      <c r="Q10" s="16" t="s">
        <v>76</v>
      </c>
      <c r="R10" s="89" t="str">
        <f t="shared" si="3"/>
        <v>◄</v>
      </c>
      <c r="S10" s="15" t="s">
        <v>74</v>
      </c>
      <c r="T10" s="6"/>
      <c r="U10" s="89" t="str">
        <f t="shared" si="4"/>
        <v>◄</v>
      </c>
      <c r="V10" s="92" t="s">
        <v>118</v>
      </c>
      <c r="W10" s="6"/>
      <c r="X10" s="8" t="str">
        <f t="shared" si="0"/>
        <v>◄</v>
      </c>
      <c r="Y10" s="7" t="str">
        <f t="shared" si="1"/>
        <v>◄</v>
      </c>
      <c r="Z10" s="6"/>
      <c r="AA10" s="6"/>
      <c r="AB10" s="91" t="str">
        <f t="shared" si="2"/>
        <v/>
      </c>
    </row>
    <row r="11" spans="1:41" ht="16.2" thickBot="1" x14ac:dyDescent="0.35">
      <c r="A11" s="22">
        <v>7</v>
      </c>
      <c r="B11" s="49">
        <v>13</v>
      </c>
      <c r="C11" s="49" t="s">
        <v>24</v>
      </c>
      <c r="D11" s="49">
        <v>14</v>
      </c>
      <c r="E11" s="28">
        <v>2020</v>
      </c>
      <c r="F11" s="36" t="s">
        <v>10</v>
      </c>
      <c r="G11" s="13">
        <v>43906</v>
      </c>
      <c r="H11" s="14">
        <v>43906</v>
      </c>
      <c r="I11" s="67" t="s">
        <v>77</v>
      </c>
      <c r="J11" s="32" t="s">
        <v>33</v>
      </c>
      <c r="K11" s="33"/>
      <c r="L11" s="33"/>
      <c r="M11" s="33"/>
      <c r="N11" s="34"/>
      <c r="O11" s="12" t="s">
        <v>78</v>
      </c>
      <c r="P11" s="12" t="s">
        <v>73</v>
      </c>
      <c r="Q11" s="16" t="s">
        <v>73</v>
      </c>
      <c r="R11" s="89" t="str">
        <f t="shared" si="3"/>
        <v>◄</v>
      </c>
      <c r="S11" s="15" t="s">
        <v>77</v>
      </c>
      <c r="T11" s="6"/>
      <c r="U11" s="89" t="str">
        <f t="shared" si="4"/>
        <v>◄</v>
      </c>
      <c r="V11" s="90" t="s">
        <v>119</v>
      </c>
      <c r="W11" s="6"/>
      <c r="X11" s="8" t="str">
        <f t="shared" si="0"/>
        <v>◄</v>
      </c>
      <c r="Y11" s="7" t="str">
        <f t="shared" si="1"/>
        <v>◄</v>
      </c>
      <c r="Z11" s="6"/>
      <c r="AA11" s="6"/>
      <c r="AB11" s="91" t="str">
        <f t="shared" si="2"/>
        <v/>
      </c>
    </row>
    <row r="12" spans="1:41" ht="16.2" thickBot="1" x14ac:dyDescent="0.35">
      <c r="A12" s="22">
        <v>8</v>
      </c>
      <c r="B12" s="49">
        <v>15</v>
      </c>
      <c r="C12" s="49" t="s">
        <v>24</v>
      </c>
      <c r="D12" s="49">
        <v>16</v>
      </c>
      <c r="E12" s="28">
        <v>2020</v>
      </c>
      <c r="F12" s="36" t="s">
        <v>11</v>
      </c>
      <c r="G12" s="13">
        <v>43997</v>
      </c>
      <c r="H12" s="14">
        <v>43997</v>
      </c>
      <c r="I12" s="67" t="s">
        <v>79</v>
      </c>
      <c r="J12" s="32" t="s">
        <v>34</v>
      </c>
      <c r="K12" s="33"/>
      <c r="L12" s="33"/>
      <c r="M12" s="33"/>
      <c r="N12" s="34"/>
      <c r="O12" s="12" t="s">
        <v>80</v>
      </c>
      <c r="P12" s="12" t="s">
        <v>0</v>
      </c>
      <c r="Q12" s="16" t="s">
        <v>81</v>
      </c>
      <c r="R12" s="89" t="str">
        <f t="shared" si="3"/>
        <v>◄</v>
      </c>
      <c r="S12" s="15" t="s">
        <v>79</v>
      </c>
      <c r="T12" s="6"/>
      <c r="U12" s="89" t="str">
        <f t="shared" si="4"/>
        <v>◄</v>
      </c>
      <c r="V12" s="92" t="s">
        <v>120</v>
      </c>
      <c r="W12" s="6"/>
      <c r="X12" s="8" t="str">
        <f t="shared" si="0"/>
        <v>◄</v>
      </c>
      <c r="Y12" s="7" t="str">
        <f t="shared" si="1"/>
        <v>◄</v>
      </c>
      <c r="Z12" s="6"/>
      <c r="AA12" s="6"/>
      <c r="AB12" s="91" t="str">
        <f t="shared" si="2"/>
        <v/>
      </c>
    </row>
    <row r="13" spans="1:41" ht="16.2" thickBot="1" x14ac:dyDescent="0.35">
      <c r="A13" s="22">
        <v>9</v>
      </c>
      <c r="B13" s="49">
        <v>17</v>
      </c>
      <c r="C13" s="49" t="s">
        <v>24</v>
      </c>
      <c r="D13" s="49">
        <v>18</v>
      </c>
      <c r="E13" s="28">
        <v>2020</v>
      </c>
      <c r="F13" s="36" t="s">
        <v>12</v>
      </c>
      <c r="G13" s="13">
        <v>43997</v>
      </c>
      <c r="H13" s="14">
        <v>43997</v>
      </c>
      <c r="I13" s="67" t="s">
        <v>82</v>
      </c>
      <c r="J13" s="32" t="s">
        <v>35</v>
      </c>
      <c r="K13" s="33"/>
      <c r="L13" s="33"/>
      <c r="M13" s="33"/>
      <c r="N13" s="34"/>
      <c r="O13" s="12" t="s">
        <v>83</v>
      </c>
      <c r="P13" s="12" t="s">
        <v>0</v>
      </c>
      <c r="Q13" s="16" t="s">
        <v>84</v>
      </c>
      <c r="R13" s="89" t="str">
        <f t="shared" si="3"/>
        <v>◄</v>
      </c>
      <c r="S13" s="15" t="s">
        <v>82</v>
      </c>
      <c r="T13" s="6"/>
      <c r="U13" s="89" t="str">
        <f t="shared" si="4"/>
        <v>◄</v>
      </c>
      <c r="V13" s="92" t="s">
        <v>121</v>
      </c>
      <c r="W13" s="6"/>
      <c r="X13" s="8" t="str">
        <f t="shared" si="0"/>
        <v>◄</v>
      </c>
      <c r="Y13" s="7" t="str">
        <f t="shared" si="1"/>
        <v>◄</v>
      </c>
      <c r="Z13" s="6"/>
      <c r="AA13" s="6"/>
      <c r="AB13" s="91" t="str">
        <f t="shared" si="2"/>
        <v/>
      </c>
    </row>
    <row r="14" spans="1:41" ht="16.2" thickBot="1" x14ac:dyDescent="0.35">
      <c r="A14" s="22">
        <v>10</v>
      </c>
      <c r="B14" s="49">
        <v>19</v>
      </c>
      <c r="C14" s="49" t="s">
        <v>24</v>
      </c>
      <c r="D14" s="49">
        <v>20</v>
      </c>
      <c r="E14" s="28">
        <v>2020</v>
      </c>
      <c r="F14" s="36" t="s">
        <v>13</v>
      </c>
      <c r="G14" s="13">
        <v>43997</v>
      </c>
      <c r="H14" s="14">
        <v>43997</v>
      </c>
      <c r="I14" s="67" t="s">
        <v>85</v>
      </c>
      <c r="J14" s="32" t="s">
        <v>36</v>
      </c>
      <c r="K14" s="33"/>
      <c r="L14" s="33"/>
      <c r="M14" s="33"/>
      <c r="N14" s="34"/>
      <c r="O14" s="12" t="s">
        <v>86</v>
      </c>
      <c r="P14" s="12" t="s">
        <v>73</v>
      </c>
      <c r="Q14" s="16" t="s">
        <v>73</v>
      </c>
      <c r="R14" s="89" t="str">
        <f t="shared" si="3"/>
        <v>◄</v>
      </c>
      <c r="S14" s="15" t="s">
        <v>85</v>
      </c>
      <c r="T14" s="6"/>
      <c r="U14" s="89" t="str">
        <f t="shared" si="4"/>
        <v>◄</v>
      </c>
      <c r="V14" s="92" t="s">
        <v>133</v>
      </c>
      <c r="W14" s="6"/>
      <c r="X14" s="8" t="str">
        <f t="shared" si="0"/>
        <v>◄</v>
      </c>
      <c r="Y14" s="7" t="str">
        <f t="shared" si="1"/>
        <v>◄</v>
      </c>
      <c r="Z14" s="6"/>
      <c r="AA14" s="6"/>
      <c r="AB14" s="91" t="str">
        <f t="shared" si="2"/>
        <v/>
      </c>
    </row>
    <row r="15" spans="1:41" ht="16.2" thickBot="1" x14ac:dyDescent="0.35">
      <c r="A15" s="22">
        <v>11</v>
      </c>
      <c r="B15" s="49">
        <v>21</v>
      </c>
      <c r="C15" s="49" t="s">
        <v>24</v>
      </c>
      <c r="D15" s="49">
        <v>22</v>
      </c>
      <c r="E15" s="28">
        <v>2020</v>
      </c>
      <c r="F15" s="36" t="s">
        <v>14</v>
      </c>
      <c r="G15" s="13">
        <v>43997</v>
      </c>
      <c r="H15" s="14">
        <v>43997</v>
      </c>
      <c r="I15" s="67" t="s">
        <v>87</v>
      </c>
      <c r="J15" s="32" t="s">
        <v>37</v>
      </c>
      <c r="K15" s="33"/>
      <c r="L15" s="33"/>
      <c r="M15" s="33"/>
      <c r="N15" s="34"/>
      <c r="O15" s="12" t="s">
        <v>88</v>
      </c>
      <c r="P15" s="12" t="s">
        <v>73</v>
      </c>
      <c r="Q15" s="16" t="s">
        <v>73</v>
      </c>
      <c r="R15" s="89" t="str">
        <f t="shared" si="3"/>
        <v>◄</v>
      </c>
      <c r="S15" s="15" t="s">
        <v>87</v>
      </c>
      <c r="T15" s="6"/>
      <c r="U15" s="89" t="str">
        <f t="shared" si="4"/>
        <v>◄</v>
      </c>
      <c r="V15" s="92" t="s">
        <v>122</v>
      </c>
      <c r="W15" s="6"/>
      <c r="X15" s="8" t="str">
        <f t="shared" si="0"/>
        <v>◄</v>
      </c>
      <c r="Y15" s="7" t="str">
        <f t="shared" si="1"/>
        <v>◄</v>
      </c>
      <c r="Z15" s="6"/>
      <c r="AA15" s="6"/>
      <c r="AB15" s="91" t="str">
        <f t="shared" si="2"/>
        <v/>
      </c>
    </row>
    <row r="16" spans="1:41" ht="16.2" thickBot="1" x14ac:dyDescent="0.35">
      <c r="A16" s="22">
        <v>12</v>
      </c>
      <c r="B16" s="49">
        <v>23</v>
      </c>
      <c r="C16" s="49" t="s">
        <v>24</v>
      </c>
      <c r="D16" s="49">
        <v>24</v>
      </c>
      <c r="E16" s="28">
        <v>2020</v>
      </c>
      <c r="F16" s="36" t="s">
        <v>15</v>
      </c>
      <c r="G16" s="13">
        <v>44071</v>
      </c>
      <c r="H16" s="14">
        <v>44071</v>
      </c>
      <c r="I16" s="67" t="s">
        <v>89</v>
      </c>
      <c r="J16" s="32" t="s">
        <v>38</v>
      </c>
      <c r="K16" s="33"/>
      <c r="L16" s="33"/>
      <c r="M16" s="33"/>
      <c r="N16" s="34"/>
      <c r="O16" s="12" t="s">
        <v>90</v>
      </c>
      <c r="P16" s="12" t="s">
        <v>0</v>
      </c>
      <c r="Q16" s="16" t="s">
        <v>91</v>
      </c>
      <c r="R16" s="89" t="str">
        <f t="shared" si="3"/>
        <v>◄</v>
      </c>
      <c r="S16" s="15" t="s">
        <v>89</v>
      </c>
      <c r="T16" s="6"/>
      <c r="U16" s="89" t="str">
        <f t="shared" si="4"/>
        <v>◄</v>
      </c>
      <c r="V16" s="92" t="s">
        <v>123</v>
      </c>
      <c r="W16" s="6"/>
      <c r="X16" s="8" t="str">
        <f t="shared" si="0"/>
        <v>◄</v>
      </c>
      <c r="Y16" s="7" t="str">
        <f t="shared" si="1"/>
        <v>◄</v>
      </c>
      <c r="Z16" s="6"/>
      <c r="AA16" s="6"/>
      <c r="AB16" s="91" t="str">
        <f t="shared" si="2"/>
        <v/>
      </c>
    </row>
    <row r="17" spans="1:28" ht="16.2" thickBot="1" x14ac:dyDescent="0.35">
      <c r="A17" s="22">
        <v>13</v>
      </c>
      <c r="B17" s="31">
        <v>25</v>
      </c>
      <c r="C17" s="69" t="s">
        <v>24</v>
      </c>
      <c r="D17" s="69">
        <v>25</v>
      </c>
      <c r="E17" s="28">
        <v>2020</v>
      </c>
      <c r="F17" s="36" t="s">
        <v>16</v>
      </c>
      <c r="G17" s="13">
        <v>44071</v>
      </c>
      <c r="H17" s="14">
        <v>44071</v>
      </c>
      <c r="I17" s="67" t="s">
        <v>92</v>
      </c>
      <c r="J17" s="51" t="s">
        <v>47</v>
      </c>
      <c r="K17" s="33"/>
      <c r="L17" s="33"/>
      <c r="M17" s="33"/>
      <c r="N17" s="34"/>
      <c r="O17" s="12" t="s">
        <v>93</v>
      </c>
      <c r="P17" s="12" t="s">
        <v>0</v>
      </c>
      <c r="Q17" s="16" t="s">
        <v>94</v>
      </c>
      <c r="R17" s="89" t="str">
        <f t="shared" si="3"/>
        <v>◄</v>
      </c>
      <c r="S17" s="15" t="s">
        <v>92</v>
      </c>
      <c r="T17" s="6"/>
      <c r="U17" s="89" t="str">
        <f t="shared" si="4"/>
        <v>◄</v>
      </c>
      <c r="V17" s="92" t="s">
        <v>124</v>
      </c>
      <c r="W17" s="6"/>
      <c r="X17" s="8" t="str">
        <f t="shared" si="0"/>
        <v>◄</v>
      </c>
      <c r="Y17" s="7" t="str">
        <f t="shared" si="1"/>
        <v>◄</v>
      </c>
      <c r="Z17" s="6"/>
      <c r="AA17" s="6"/>
      <c r="AB17" s="91" t="str">
        <f t="shared" si="2"/>
        <v/>
      </c>
    </row>
    <row r="18" spans="1:28" ht="16.2" thickBot="1" x14ac:dyDescent="0.35">
      <c r="A18" s="22">
        <v>14</v>
      </c>
      <c r="B18" s="49">
        <v>26</v>
      </c>
      <c r="C18" s="49" t="s">
        <v>24</v>
      </c>
      <c r="D18" s="49">
        <v>27</v>
      </c>
      <c r="E18" s="28">
        <v>2020</v>
      </c>
      <c r="F18" s="36" t="s">
        <v>17</v>
      </c>
      <c r="G18" s="13">
        <v>44071</v>
      </c>
      <c r="H18" s="14">
        <v>44071</v>
      </c>
      <c r="I18" s="67" t="s">
        <v>95</v>
      </c>
      <c r="J18" s="32" t="s">
        <v>39</v>
      </c>
      <c r="K18" s="33"/>
      <c r="L18" s="33"/>
      <c r="M18" s="33"/>
      <c r="N18" s="34"/>
      <c r="O18" s="12" t="s">
        <v>96</v>
      </c>
      <c r="P18" s="12" t="s">
        <v>73</v>
      </c>
      <c r="Q18" s="16" t="s">
        <v>73</v>
      </c>
      <c r="R18" s="89" t="str">
        <f t="shared" si="3"/>
        <v>◄</v>
      </c>
      <c r="S18" s="15" t="s">
        <v>95</v>
      </c>
      <c r="T18" s="6"/>
      <c r="U18" s="89" t="str">
        <f t="shared" si="4"/>
        <v>◄</v>
      </c>
      <c r="V18" s="92" t="s">
        <v>125</v>
      </c>
      <c r="W18" s="6"/>
      <c r="X18" s="8" t="str">
        <f t="shared" si="0"/>
        <v>◄</v>
      </c>
      <c r="Y18" s="7" t="str">
        <f t="shared" si="1"/>
        <v>◄</v>
      </c>
      <c r="Z18" s="6"/>
      <c r="AA18" s="6"/>
      <c r="AB18" s="91" t="str">
        <f t="shared" si="2"/>
        <v/>
      </c>
    </row>
    <row r="19" spans="1:28" ht="16.2" thickBot="1" x14ac:dyDescent="0.35">
      <c r="A19" s="22">
        <v>15</v>
      </c>
      <c r="B19" s="49">
        <v>28</v>
      </c>
      <c r="C19" s="49" t="s">
        <v>24</v>
      </c>
      <c r="D19" s="49">
        <v>29</v>
      </c>
      <c r="E19" s="28">
        <v>2020</v>
      </c>
      <c r="F19" s="36" t="s">
        <v>18</v>
      </c>
      <c r="G19" s="13">
        <v>44071</v>
      </c>
      <c r="H19" s="14">
        <v>44071</v>
      </c>
      <c r="I19" s="67" t="s">
        <v>97</v>
      </c>
      <c r="J19" s="32" t="s">
        <v>40</v>
      </c>
      <c r="K19" s="33"/>
      <c r="L19" s="33"/>
      <c r="M19" s="33"/>
      <c r="N19" s="34"/>
      <c r="O19" s="12" t="s">
        <v>98</v>
      </c>
      <c r="P19" s="12" t="s">
        <v>0</v>
      </c>
      <c r="Q19" s="16" t="s">
        <v>99</v>
      </c>
      <c r="R19" s="89" t="str">
        <f t="shared" si="3"/>
        <v>◄</v>
      </c>
      <c r="S19" s="15" t="s">
        <v>97</v>
      </c>
      <c r="T19" s="6"/>
      <c r="U19" s="89" t="str">
        <f t="shared" si="4"/>
        <v>◄</v>
      </c>
      <c r="V19" s="92" t="s">
        <v>126</v>
      </c>
      <c r="W19" s="6"/>
      <c r="X19" s="8" t="str">
        <f t="shared" si="0"/>
        <v>◄</v>
      </c>
      <c r="Y19" s="7" t="str">
        <f t="shared" si="1"/>
        <v>◄</v>
      </c>
      <c r="Z19" s="6"/>
      <c r="AA19" s="6"/>
      <c r="AB19" s="91" t="str">
        <f t="shared" si="2"/>
        <v/>
      </c>
    </row>
    <row r="20" spans="1:28" ht="16.2" thickBot="1" x14ac:dyDescent="0.35">
      <c r="A20" s="22">
        <v>16</v>
      </c>
      <c r="B20" s="49">
        <v>30</v>
      </c>
      <c r="C20" s="49" t="s">
        <v>24</v>
      </c>
      <c r="D20" s="49">
        <v>31</v>
      </c>
      <c r="E20" s="28">
        <v>2020</v>
      </c>
      <c r="F20" s="36" t="s">
        <v>19</v>
      </c>
      <c r="G20" s="13">
        <v>44130</v>
      </c>
      <c r="H20" s="14">
        <v>44130</v>
      </c>
      <c r="I20" s="67" t="s">
        <v>100</v>
      </c>
      <c r="J20" s="32" t="s">
        <v>41</v>
      </c>
      <c r="K20" s="33"/>
      <c r="L20" s="33"/>
      <c r="M20" s="33"/>
      <c r="N20" s="34"/>
      <c r="O20" s="12" t="s">
        <v>101</v>
      </c>
      <c r="P20" s="12" t="s">
        <v>73</v>
      </c>
      <c r="Q20" s="16" t="s">
        <v>73</v>
      </c>
      <c r="R20" s="89" t="str">
        <f t="shared" si="3"/>
        <v>◄</v>
      </c>
      <c r="S20" s="15" t="s">
        <v>100</v>
      </c>
      <c r="T20" s="6"/>
      <c r="U20" s="89" t="str">
        <f t="shared" si="4"/>
        <v>◄</v>
      </c>
      <c r="V20" s="90" t="s">
        <v>127</v>
      </c>
      <c r="W20" s="6"/>
      <c r="X20" s="8" t="str">
        <f t="shared" si="0"/>
        <v>◄</v>
      </c>
      <c r="Y20" s="7" t="str">
        <f t="shared" si="1"/>
        <v>◄</v>
      </c>
      <c r="Z20" s="6"/>
      <c r="AA20" s="6"/>
      <c r="AB20" s="91" t="str">
        <f t="shared" si="2"/>
        <v/>
      </c>
    </row>
    <row r="21" spans="1:28" ht="16.2" thickBot="1" x14ac:dyDescent="0.35">
      <c r="A21" s="22">
        <v>17</v>
      </c>
      <c r="B21" s="49">
        <v>32</v>
      </c>
      <c r="C21" s="49" t="s">
        <v>24</v>
      </c>
      <c r="D21" s="49">
        <v>33</v>
      </c>
      <c r="E21" s="28">
        <v>2020</v>
      </c>
      <c r="F21" s="36" t="s">
        <v>20</v>
      </c>
      <c r="G21" s="13">
        <v>44130</v>
      </c>
      <c r="H21" s="14">
        <v>44130</v>
      </c>
      <c r="I21" s="67" t="s">
        <v>102</v>
      </c>
      <c r="J21" s="32" t="s">
        <v>42</v>
      </c>
      <c r="K21" s="33"/>
      <c r="L21" s="33"/>
      <c r="M21" s="33"/>
      <c r="N21" s="34"/>
      <c r="O21" s="12" t="s">
        <v>103</v>
      </c>
      <c r="P21" s="12" t="s">
        <v>0</v>
      </c>
      <c r="Q21" s="16" t="s">
        <v>104</v>
      </c>
      <c r="R21" s="89" t="str">
        <f t="shared" si="3"/>
        <v>◄</v>
      </c>
      <c r="S21" s="15" t="s">
        <v>102</v>
      </c>
      <c r="T21" s="6"/>
      <c r="U21" s="89" t="str">
        <f t="shared" si="4"/>
        <v>◄</v>
      </c>
      <c r="V21" s="92" t="s">
        <v>128</v>
      </c>
      <c r="W21" s="6"/>
      <c r="X21" s="8" t="str">
        <f t="shared" si="0"/>
        <v>◄</v>
      </c>
      <c r="Y21" s="7" t="str">
        <f t="shared" si="1"/>
        <v>◄</v>
      </c>
      <c r="Z21" s="6"/>
      <c r="AA21" s="6"/>
      <c r="AB21" s="91" t="str">
        <f t="shared" si="2"/>
        <v/>
      </c>
    </row>
    <row r="22" spans="1:28" ht="16.2" thickBot="1" x14ac:dyDescent="0.35">
      <c r="A22" s="22">
        <v>18</v>
      </c>
      <c r="B22" s="49">
        <v>34</v>
      </c>
      <c r="C22" s="49" t="s">
        <v>24</v>
      </c>
      <c r="D22" s="49">
        <v>35</v>
      </c>
      <c r="E22" s="28">
        <v>2020</v>
      </c>
      <c r="F22" s="36" t="s">
        <v>21</v>
      </c>
      <c r="G22" s="13">
        <v>44130</v>
      </c>
      <c r="H22" s="14">
        <v>44130</v>
      </c>
      <c r="I22" s="67" t="s">
        <v>105</v>
      </c>
      <c r="J22" s="32" t="s">
        <v>43</v>
      </c>
      <c r="K22" s="33"/>
      <c r="L22" s="33"/>
      <c r="M22" s="33"/>
      <c r="N22" s="34"/>
      <c r="O22" s="12" t="s">
        <v>106</v>
      </c>
      <c r="P22" s="12" t="s">
        <v>0</v>
      </c>
      <c r="Q22" s="16" t="s">
        <v>107</v>
      </c>
      <c r="R22" s="89" t="str">
        <f t="shared" si="3"/>
        <v>◄</v>
      </c>
      <c r="S22" s="15" t="s">
        <v>105</v>
      </c>
      <c r="T22" s="6"/>
      <c r="U22" s="89" t="str">
        <f t="shared" si="4"/>
        <v>◄</v>
      </c>
      <c r="V22" s="90" t="s">
        <v>129</v>
      </c>
      <c r="W22" s="6"/>
      <c r="X22" s="8" t="str">
        <f t="shared" si="0"/>
        <v>◄</v>
      </c>
      <c r="Y22" s="7" t="str">
        <f t="shared" si="1"/>
        <v>◄</v>
      </c>
      <c r="Z22" s="6"/>
      <c r="AA22" s="6"/>
      <c r="AB22" s="91" t="str">
        <f t="shared" si="2"/>
        <v/>
      </c>
    </row>
    <row r="23" spans="1:28" ht="16.2" thickBot="1" x14ac:dyDescent="0.35">
      <c r="A23" s="22">
        <v>19</v>
      </c>
      <c r="B23" s="49">
        <v>36</v>
      </c>
      <c r="C23" s="49" t="s">
        <v>24</v>
      </c>
      <c r="D23" s="49">
        <v>37</v>
      </c>
      <c r="E23" s="28">
        <v>2020</v>
      </c>
      <c r="F23" s="36" t="s">
        <v>22</v>
      </c>
      <c r="G23" s="13">
        <v>44130</v>
      </c>
      <c r="H23" s="14">
        <v>44132</v>
      </c>
      <c r="I23" s="67" t="s">
        <v>108</v>
      </c>
      <c r="J23" s="32" t="s">
        <v>44</v>
      </c>
      <c r="K23" s="33"/>
      <c r="L23" s="33"/>
      <c r="M23" s="33"/>
      <c r="N23" s="34"/>
      <c r="O23" s="12" t="s">
        <v>109</v>
      </c>
      <c r="P23" s="12" t="s">
        <v>0</v>
      </c>
      <c r="Q23" s="16" t="s">
        <v>110</v>
      </c>
      <c r="R23" s="89" t="str">
        <f t="shared" si="3"/>
        <v>◄</v>
      </c>
      <c r="S23" s="15" t="s">
        <v>108</v>
      </c>
      <c r="T23" s="6"/>
      <c r="U23" s="89" t="str">
        <f t="shared" si="4"/>
        <v>◄</v>
      </c>
      <c r="V23" s="92" t="s">
        <v>130</v>
      </c>
      <c r="W23" s="6"/>
      <c r="X23" s="8" t="str">
        <f t="shared" si="0"/>
        <v>◄</v>
      </c>
      <c r="Y23" s="7" t="str">
        <f t="shared" si="1"/>
        <v>◄</v>
      </c>
      <c r="Z23" s="6"/>
      <c r="AA23" s="6"/>
      <c r="AB23" s="91" t="str">
        <f t="shared" si="2"/>
        <v/>
      </c>
    </row>
    <row r="24" spans="1:28" ht="16.2" thickBot="1" x14ac:dyDescent="0.35">
      <c r="A24" s="55">
        <v>20</v>
      </c>
      <c r="B24" s="70">
        <v>38</v>
      </c>
      <c r="C24" s="70" t="s">
        <v>24</v>
      </c>
      <c r="D24" s="70">
        <v>39</v>
      </c>
      <c r="E24" s="71">
        <v>2020</v>
      </c>
      <c r="F24" s="56" t="s">
        <v>23</v>
      </c>
      <c r="G24" s="57">
        <v>44130</v>
      </c>
      <c r="H24" s="58">
        <v>44132</v>
      </c>
      <c r="I24" s="67" t="s">
        <v>111</v>
      </c>
      <c r="J24" s="59" t="s">
        <v>45</v>
      </c>
      <c r="K24" s="60"/>
      <c r="L24" s="60"/>
      <c r="M24" s="60"/>
      <c r="N24" s="61"/>
      <c r="O24" s="12" t="s">
        <v>112</v>
      </c>
      <c r="P24" s="12" t="s">
        <v>0</v>
      </c>
      <c r="Q24" s="16" t="s">
        <v>113</v>
      </c>
      <c r="R24" s="93" t="str">
        <f t="shared" si="3"/>
        <v>◄</v>
      </c>
      <c r="S24" s="15" t="s">
        <v>111</v>
      </c>
      <c r="T24" s="64"/>
      <c r="U24" s="89" t="str">
        <f t="shared" si="4"/>
        <v>◄</v>
      </c>
      <c r="V24" s="92" t="s">
        <v>131</v>
      </c>
      <c r="W24" s="6"/>
      <c r="X24" s="62" t="str">
        <f t="shared" si="0"/>
        <v>◄</v>
      </c>
      <c r="Y24" s="63" t="str">
        <f t="shared" si="1"/>
        <v>◄</v>
      </c>
      <c r="Z24" s="64"/>
      <c r="AA24" s="64"/>
      <c r="AB24" s="94" t="str">
        <f t="shared" si="2"/>
        <v/>
      </c>
    </row>
    <row r="25" spans="1:28" x14ac:dyDescent="0.3">
      <c r="R25"/>
      <c r="T25"/>
      <c r="U25"/>
      <c r="W25"/>
    </row>
    <row r="26" spans="1:28" x14ac:dyDescent="0.3">
      <c r="R26"/>
      <c r="T26"/>
      <c r="U26"/>
      <c r="W26"/>
    </row>
    <row r="27" spans="1:28" x14ac:dyDescent="0.3">
      <c r="J27" s="11"/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</sheetData>
  <mergeCells count="12">
    <mergeCell ref="Y2:AB2"/>
    <mergeCell ref="G3:H3"/>
    <mergeCell ref="J3:N3"/>
    <mergeCell ref="O3:Q3"/>
    <mergeCell ref="S2:T2"/>
    <mergeCell ref="V2:W2"/>
    <mergeCell ref="S3:T3"/>
    <mergeCell ref="V3:W3"/>
    <mergeCell ref="Y3:Z3"/>
    <mergeCell ref="AA3:AB3"/>
    <mergeCell ref="J4:N4"/>
    <mergeCell ref="O4:Q4"/>
  </mergeCells>
  <conditionalFormatting sqref="I4">
    <cfRule type="containsText" dxfId="244" priority="122" operator="containsText" text=" -----">
      <formula>NOT(ISERROR(SEARCH(" -----",I4)))</formula>
    </cfRule>
    <cfRule type="containsText" dxfId="243" priority="121" operator="containsText" text="?missend">
      <formula>NOT(ISERROR(SEARCH("?missend",I4)))</formula>
    </cfRule>
    <cfRule type="containsText" dxfId="242" priority="120" operator="containsText" text="P.">
      <formula>NOT(ISERROR(SEARCH("P.",I4)))</formula>
    </cfRule>
    <cfRule type="containsText" dxfId="241" priority="119" operator="containsText" text=" -----">
      <formula>NOT(ISERROR(SEARCH(" -----",I4)))</formula>
    </cfRule>
    <cfRule type="containsText" dxfId="240" priority="118" operator="containsText" text="◙">
      <formula>NOT(ISERROR(SEARCH("◙",I4)))</formula>
    </cfRule>
    <cfRule type="containsText" dxfId="239" priority="124" operator="containsText" text=" -----">
      <formula>NOT(ISERROR(SEARCH(" -----",I4)))</formula>
    </cfRule>
  </conditionalFormatting>
  <conditionalFormatting sqref="I4:I23">
    <cfRule type="containsText" dxfId="238" priority="125" operator="containsText" text="P.">
      <formula>NOT(ISERROR(SEARCH("P.",I4)))</formula>
    </cfRule>
    <cfRule type="containsText" dxfId="237" priority="123" operator="containsText" text="◙">
      <formula>NOT(ISERROR(SEARCH("◙",I4)))</formula>
    </cfRule>
  </conditionalFormatting>
  <conditionalFormatting sqref="I5:I23">
    <cfRule type="containsText" dxfId="236" priority="183" operator="containsText" text="P.">
      <formula>NOT(ISERROR(SEARCH("P.",I5)))</formula>
    </cfRule>
    <cfRule type="containsText" dxfId="235" priority="182" operator="containsText" text=" -----">
      <formula>NOT(ISERROR(SEARCH(" -----",I5)))</formula>
    </cfRule>
    <cfRule type="containsText" dxfId="234" priority="181" operator="containsText" text="◙">
      <formula>NOT(ISERROR(SEARCH("◙",I5)))</formula>
    </cfRule>
    <cfRule type="containsText" dxfId="233" priority="172" operator="containsText" text=" -----">
      <formula>NOT(ISERROR(SEARCH(" -----",I5)))</formula>
    </cfRule>
    <cfRule type="containsText" dxfId="232" priority="185" operator="containsText" text=" -----">
      <formula>NOT(ISERROR(SEARCH(" -----",I5)))</formula>
    </cfRule>
    <cfRule type="containsText" dxfId="231" priority="184" operator="containsText" text="?missend">
      <formula>NOT(ISERROR(SEARCH("?missend",I5)))</formula>
    </cfRule>
  </conditionalFormatting>
  <conditionalFormatting sqref="I24">
    <cfRule type="containsText" dxfId="230" priority="107" operator="containsText" text=" -----">
      <formula>NOT(ISERROR(SEARCH(" -----",I24)))</formula>
    </cfRule>
    <cfRule type="containsText" dxfId="229" priority="106" operator="containsText" text="?missend">
      <formula>NOT(ISERROR(SEARCH("?missend",I24)))</formula>
    </cfRule>
    <cfRule type="containsText" dxfId="228" priority="101" operator="containsText" text="P.">
      <formula>NOT(ISERROR(SEARCH("P.",I24)))</formula>
    </cfRule>
    <cfRule type="containsText" dxfId="227" priority="102" operator="containsText" text=" -----">
      <formula>NOT(ISERROR(SEARCH(" -----",I24)))</formula>
    </cfRule>
    <cfRule type="containsText" dxfId="226" priority="100" operator="containsText" text="◙">
      <formula>NOT(ISERROR(SEARCH("◙",I24)))</formula>
    </cfRule>
    <cfRule type="containsText" dxfId="225" priority="105" operator="containsText" text="P.">
      <formula>NOT(ISERROR(SEARCH("P.",I24)))</formula>
    </cfRule>
    <cfRule type="containsText" dxfId="224" priority="104" operator="containsText" text=" -----">
      <formula>NOT(ISERROR(SEARCH(" -----",I24)))</formula>
    </cfRule>
    <cfRule type="containsText" dxfId="223" priority="103" operator="containsText" text="◙">
      <formula>NOT(ISERROR(SEARCH("◙",I24)))</formula>
    </cfRule>
  </conditionalFormatting>
  <conditionalFormatting sqref="P5:Q24">
    <cfRule type="containsBlanks" dxfId="222" priority="109">
      <formula>LEN(TRIM(P5))=0</formula>
    </cfRule>
  </conditionalFormatting>
  <conditionalFormatting sqref="S4">
    <cfRule type="containsText" dxfId="221" priority="38" operator="containsText" text="◙">
      <formula>NOT(ISERROR(SEARCH("◙",S4)))</formula>
    </cfRule>
    <cfRule type="containsText" dxfId="220" priority="39" operator="containsText" text=" -----">
      <formula>NOT(ISERROR(SEARCH(" -----",S4)))</formula>
    </cfRule>
    <cfRule type="containsText" dxfId="219" priority="40" operator="containsText" text="P.">
      <formula>NOT(ISERROR(SEARCH("P.",S4)))</formula>
    </cfRule>
    <cfRule type="containsText" dxfId="218" priority="41" operator="containsText" text="?missend">
      <formula>NOT(ISERROR(SEARCH("?missend",S4)))</formula>
    </cfRule>
    <cfRule type="containsText" dxfId="217" priority="42" operator="containsText" text=" -----">
      <formula>NOT(ISERROR(SEARCH(" -----",S4)))</formula>
    </cfRule>
  </conditionalFormatting>
  <conditionalFormatting sqref="S4:S24">
    <cfRule type="containsText" dxfId="216" priority="44" operator="containsText" text=" -----">
      <formula>NOT(ISERROR(SEARCH(" -----",S4)))</formula>
    </cfRule>
    <cfRule type="containsText" dxfId="215" priority="43" operator="containsText" text="◙">
      <formula>NOT(ISERROR(SEARCH("◙",S4)))</formula>
    </cfRule>
    <cfRule type="containsText" dxfId="214" priority="45" operator="containsText" text="P.">
      <formula>NOT(ISERROR(SEARCH("P.",S4)))</formula>
    </cfRule>
  </conditionalFormatting>
  <conditionalFormatting sqref="S5:S24">
    <cfRule type="containsText" dxfId="213" priority="50" operator="containsText" text=" -----">
      <formula>NOT(ISERROR(SEARCH(" -----",S5)))</formula>
    </cfRule>
    <cfRule type="containsText" dxfId="212" priority="49" operator="containsText" text="P.">
      <formula>NOT(ISERROR(SEARCH("P.",S5)))</formula>
    </cfRule>
    <cfRule type="containsText" dxfId="211" priority="48" operator="containsText" text="◙">
      <formula>NOT(ISERROR(SEARCH("◙",S5)))</formula>
    </cfRule>
    <cfRule type="containsText" dxfId="210" priority="47" operator="containsText" text=" -----">
      <formula>NOT(ISERROR(SEARCH(" -----",S5)))</formula>
    </cfRule>
    <cfRule type="containsText" dxfId="209" priority="46" operator="containsText" text="?FDS-">
      <formula>NOT(ISERROR(SEARCH("?FDS-",S5)))</formula>
    </cfRule>
  </conditionalFormatting>
  <conditionalFormatting sqref="V4">
    <cfRule type="containsText" dxfId="208" priority="36" operator="containsText" text=" -----">
      <formula>NOT(ISERROR(SEARCH(" -----",V4)))</formula>
    </cfRule>
    <cfRule type="containsText" dxfId="207" priority="35" operator="containsText" text="◙">
      <formula>NOT(ISERROR(SEARCH("◙",V4)))</formula>
    </cfRule>
    <cfRule type="containsText" dxfId="206" priority="34" operator="containsText" text=" -----">
      <formula>NOT(ISERROR(SEARCH(" -----",V4)))</formula>
    </cfRule>
    <cfRule type="containsText" dxfId="205" priority="33" operator="containsText" text="?missend">
      <formula>NOT(ISERROR(SEARCH("?missend",V4)))</formula>
    </cfRule>
    <cfRule type="containsText" dxfId="204" priority="37" operator="containsText" text="P.">
      <formula>NOT(ISERROR(SEARCH("P.",V4)))</formula>
    </cfRule>
  </conditionalFormatting>
  <conditionalFormatting sqref="V4:V24">
    <cfRule type="containsText" dxfId="203" priority="29" operator="containsText" text=" -----">
      <formula>NOT(ISERROR(SEARCH(" -----",V4)))</formula>
    </cfRule>
    <cfRule type="containsText" dxfId="202" priority="28" operator="containsText" text="◙">
      <formula>NOT(ISERROR(SEARCH("◙",V4)))</formula>
    </cfRule>
    <cfRule type="containsText" dxfId="201" priority="30" operator="containsText" text="P.">
      <formula>NOT(ISERROR(SEARCH("P.",V4)))</formula>
    </cfRule>
  </conditionalFormatting>
  <conditionalFormatting sqref="V5:V24">
    <cfRule type="containsText" dxfId="200" priority="17" operator="containsText" text="?FDS-">
      <formula>NOT(ISERROR(SEARCH("?FDS-",V5)))</formula>
    </cfRule>
    <cfRule type="containsText" dxfId="199" priority="27" operator="containsText" text=" -----">
      <formula>NOT(ISERROR(SEARCH(" -----",V5)))</formula>
    </cfRule>
    <cfRule type="containsText" dxfId="198" priority="26" operator="containsText" text="P.">
      <formula>NOT(ISERROR(SEARCH("P.",V5)))</formula>
    </cfRule>
    <cfRule type="containsText" dxfId="197" priority="25" operator="containsText" text="◙">
      <formula>NOT(ISERROR(SEARCH("◙",V5)))</formula>
    </cfRule>
    <cfRule type="containsText" dxfId="196" priority="23" operator="containsText" text=" -----">
      <formula>NOT(ISERROR(SEARCH(" -----",V5)))</formula>
    </cfRule>
  </conditionalFormatting>
  <conditionalFormatting sqref="W5:W24">
    <cfRule type="containsText" dxfId="195" priority="51" operator="containsText" text="Ø">
      <formula>NOT(ISERROR(SEARCH("Ø",W5)))</formula>
    </cfRule>
  </conditionalFormatting>
  <conditionalFormatting sqref="X5:X24">
    <cfRule type="cellIs" priority="54" operator="equal">
      <formula>"◄"</formula>
    </cfRule>
    <cfRule type="cellIs" dxfId="194" priority="55" operator="equal">
      <formula>"►"</formula>
    </cfRule>
    <cfRule type="cellIs" dxfId="193" priority="52" operator="equal">
      <formula>"◄"</formula>
    </cfRule>
    <cfRule type="cellIs" dxfId="192" priority="53" operator="equal">
      <formula>"•"</formula>
    </cfRule>
  </conditionalFormatting>
  <conditionalFormatting sqref="Y4">
    <cfRule type="containsText" dxfId="191" priority="31" operator="containsText" text=" -">
      <formula>NOT(ISERROR(SEARCH(" -",Y4)))</formula>
    </cfRule>
  </conditionalFormatting>
  <conditionalFormatting sqref="Z4:AA24">
    <cfRule type="containsText" dxfId="190" priority="32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77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4DA2-B893-498C-B95B-BEB62E8DB5AA}">
  <dimension ref="A1:AO48"/>
  <sheetViews>
    <sheetView showZeros="0" zoomScale="78" zoomScaleNormal="7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8.88671875" defaultRowHeight="14.4" x14ac:dyDescent="0.3"/>
  <cols>
    <col min="1" max="1" width="6.6640625" style="23" customWidth="1"/>
    <col min="2" max="2" width="5.109375" style="23" customWidth="1"/>
    <col min="3" max="3" width="4.21875" style="23" customWidth="1"/>
    <col min="4" max="4" width="5.109375" style="23" customWidth="1"/>
    <col min="5" max="5" width="7" style="1" customWidth="1"/>
    <col min="6" max="6" width="32.6640625" style="1" customWidth="1"/>
    <col min="7" max="7" width="12.109375" style="3" customWidth="1"/>
    <col min="8" max="8" width="11" style="10" customWidth="1"/>
    <col min="9" max="9" width="13.88671875" style="68" customWidth="1"/>
    <col min="10" max="10" width="49.21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95" customWidth="1"/>
    <col min="19" max="19" width="13.6640625" style="1" customWidth="1"/>
    <col min="20" max="20" width="5.21875" style="95" customWidth="1"/>
    <col min="21" max="21" width="2.88671875" style="95" customWidth="1"/>
    <col min="22" max="22" width="15.21875" style="1" customWidth="1"/>
    <col min="23" max="23" width="6" style="95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6"/>
      <c r="S1" s="11"/>
      <c r="T1" s="76"/>
      <c r="U1" s="76"/>
      <c r="V1" s="11"/>
      <c r="W1" s="76"/>
    </row>
    <row r="2" spans="1:41" ht="15.6" customHeight="1" thickBot="1" x14ac:dyDescent="0.35">
      <c r="A2" s="24"/>
      <c r="B2" s="24"/>
      <c r="C2" s="25"/>
      <c r="D2" s="25"/>
      <c r="E2" s="25"/>
      <c r="F2" s="25"/>
      <c r="G2" s="25"/>
      <c r="H2" s="25"/>
      <c r="I2" s="65"/>
      <c r="J2" s="26" t="s">
        <v>182</v>
      </c>
      <c r="K2" s="26"/>
      <c r="L2" s="26"/>
      <c r="M2" s="25"/>
      <c r="N2" s="27"/>
      <c r="O2" s="37"/>
      <c r="P2" s="37"/>
      <c r="Q2" s="38"/>
      <c r="R2" s="77"/>
      <c r="S2" s="140" t="s">
        <v>134</v>
      </c>
      <c r="T2" s="141"/>
      <c r="U2" s="77"/>
      <c r="V2" s="140" t="s">
        <v>134</v>
      </c>
      <c r="W2" s="141"/>
      <c r="X2" s="78"/>
      <c r="Y2" s="142" t="s">
        <v>135</v>
      </c>
      <c r="Z2" s="143"/>
      <c r="AA2" s="143"/>
      <c r="AB2" s="144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Bot="1" x14ac:dyDescent="0.35">
      <c r="A3" s="39"/>
      <c r="B3" s="29"/>
      <c r="C3" s="41"/>
      <c r="D3" s="41"/>
      <c r="E3" s="41"/>
      <c r="F3" s="20"/>
      <c r="G3" s="132" t="s">
        <v>48</v>
      </c>
      <c r="H3" s="133"/>
      <c r="I3" s="52"/>
      <c r="J3" s="148" t="s">
        <v>141</v>
      </c>
      <c r="K3" s="149"/>
      <c r="L3" s="149"/>
      <c r="M3" s="149"/>
      <c r="N3" s="150"/>
      <c r="O3" s="137" t="s">
        <v>55</v>
      </c>
      <c r="P3" s="138"/>
      <c r="Q3" s="139"/>
      <c r="R3" s="79" t="s">
        <v>136</v>
      </c>
      <c r="S3" s="121" t="s">
        <v>137</v>
      </c>
      <c r="T3" s="122"/>
      <c r="U3" s="79" t="s">
        <v>136</v>
      </c>
      <c r="V3" s="121" t="s">
        <v>137</v>
      </c>
      <c r="W3" s="122"/>
      <c r="X3" s="80"/>
      <c r="Y3" s="123" t="s">
        <v>138</v>
      </c>
      <c r="Z3" s="124"/>
      <c r="AA3" s="125" t="s">
        <v>56</v>
      </c>
      <c r="AB3" s="126"/>
    </row>
    <row r="4" spans="1:41" customFormat="1" ht="16.8" customHeight="1" thickBot="1" x14ac:dyDescent="0.4">
      <c r="A4" s="53" t="s">
        <v>49</v>
      </c>
      <c r="B4" s="30" t="s">
        <v>5</v>
      </c>
      <c r="C4" s="30" t="s">
        <v>24</v>
      </c>
      <c r="D4" s="30" t="s">
        <v>5</v>
      </c>
      <c r="E4" s="18" t="s">
        <v>50</v>
      </c>
      <c r="F4" s="19" t="s">
        <v>51</v>
      </c>
      <c r="G4" s="17" t="s">
        <v>52</v>
      </c>
      <c r="H4" s="17" t="s">
        <v>53</v>
      </c>
      <c r="I4" s="54" t="s">
        <v>54</v>
      </c>
      <c r="J4" s="145" t="s">
        <v>181</v>
      </c>
      <c r="K4" s="146"/>
      <c r="L4" s="146"/>
      <c r="M4" s="146"/>
      <c r="N4" s="147"/>
      <c r="O4" s="130" t="s">
        <v>4</v>
      </c>
      <c r="P4" s="131"/>
      <c r="Q4" s="131"/>
      <c r="R4" s="81" t="str">
        <f>IF(COUNTIF(R5:R23,"◄")=0,"☺","☻")</f>
        <v>☻</v>
      </c>
      <c r="S4" s="67" t="s">
        <v>54</v>
      </c>
      <c r="T4" s="82" t="s">
        <v>1</v>
      </c>
      <c r="U4" s="83" t="str">
        <f>IF(COUNTIF(U5:U23,"◄")=0,"☺","☻")</f>
        <v>☻</v>
      </c>
      <c r="V4" s="67" t="s">
        <v>139</v>
      </c>
      <c r="W4" s="84" t="s">
        <v>2</v>
      </c>
      <c r="X4" s="85" t="str">
        <f>IF(Y4="","☺","☻")</f>
        <v>☻</v>
      </c>
      <c r="Y4" s="86" t="str">
        <f>IF(COUNTIF(Y5:Y23,"◄")=0,"",(CONCATENATE(" - ",COUNTIF(Y5:Y23,"◄"))))</f>
        <v xml:space="preserve"> - 19</v>
      </c>
      <c r="Z4" s="87" t="s">
        <v>27</v>
      </c>
      <c r="AA4" s="87" t="s">
        <v>27</v>
      </c>
      <c r="AB4" s="88">
        <f>COUNTIF(AB5:AB23,"►")</f>
        <v>0</v>
      </c>
    </row>
    <row r="5" spans="1:41" ht="16.2" thickBot="1" x14ac:dyDescent="0.35">
      <c r="A5" s="22">
        <v>1</v>
      </c>
      <c r="B5" s="31">
        <v>1</v>
      </c>
      <c r="C5" s="31" t="s">
        <v>24</v>
      </c>
      <c r="D5" s="31">
        <v>2</v>
      </c>
      <c r="E5" s="28">
        <v>2021</v>
      </c>
      <c r="F5" s="35" t="s">
        <v>180</v>
      </c>
      <c r="G5" s="13">
        <v>44221</v>
      </c>
      <c r="H5" s="14">
        <v>44223</v>
      </c>
      <c r="I5" s="67" t="s">
        <v>183</v>
      </c>
      <c r="J5" s="100" t="s">
        <v>179</v>
      </c>
      <c r="K5" s="99"/>
      <c r="L5" s="99"/>
      <c r="M5" s="99"/>
      <c r="N5" s="98"/>
      <c r="O5" s="12" t="s">
        <v>185</v>
      </c>
      <c r="P5" s="12" t="s">
        <v>0</v>
      </c>
      <c r="Q5" s="16" t="s">
        <v>186</v>
      </c>
      <c r="R5" s="89" t="str">
        <f>IF(T5&gt;0,"ok","◄")</f>
        <v>◄</v>
      </c>
      <c r="S5" s="15" t="s">
        <v>183</v>
      </c>
      <c r="T5" s="6"/>
      <c r="U5" s="89" t="str">
        <f>IF(W5&gt;0,"ok","◄")</f>
        <v>◄</v>
      </c>
      <c r="V5" s="90" t="s">
        <v>184</v>
      </c>
      <c r="W5" s="6"/>
      <c r="X5" s="8" t="str">
        <f t="shared" ref="X5:X23" si="0">IF(AND(Y5="◄",AB5="►"),"◄?►",IF(Y5="◄","◄",IF(AB5="►","►","")))</f>
        <v>◄</v>
      </c>
      <c r="Y5" s="7" t="str">
        <f t="shared" ref="Y5:Y23" si="1">IF(Z5&gt;0,"","◄")</f>
        <v>◄</v>
      </c>
      <c r="Z5" s="6"/>
      <c r="AA5" s="6"/>
      <c r="AB5" s="91" t="str">
        <f t="shared" ref="AB5:AB23" si="2">IF(AA5&gt;0,"►","")</f>
        <v/>
      </c>
    </row>
    <row r="6" spans="1:41" ht="16.2" thickBot="1" x14ac:dyDescent="0.35">
      <c r="A6" s="22">
        <v>2</v>
      </c>
      <c r="B6" s="31">
        <v>3</v>
      </c>
      <c r="C6" s="31" t="s">
        <v>24</v>
      </c>
      <c r="D6" s="31">
        <v>4</v>
      </c>
      <c r="E6" s="28">
        <v>2021</v>
      </c>
      <c r="F6" s="36" t="s">
        <v>178</v>
      </c>
      <c r="G6" s="13">
        <v>44221</v>
      </c>
      <c r="H6" s="14">
        <v>44223</v>
      </c>
      <c r="I6" s="67" t="s">
        <v>187</v>
      </c>
      <c r="J6" s="32" t="s">
        <v>177</v>
      </c>
      <c r="K6" s="33"/>
      <c r="L6" s="33"/>
      <c r="M6" s="33"/>
      <c r="N6" s="34"/>
      <c r="O6" s="12" t="s">
        <v>189</v>
      </c>
      <c r="P6" s="12" t="s">
        <v>0</v>
      </c>
      <c r="Q6" s="16" t="s">
        <v>190</v>
      </c>
      <c r="R6" s="89" t="str">
        <f t="shared" ref="R6:R23" si="3">IF(T6&gt;0,"ok","◄")</f>
        <v>◄</v>
      </c>
      <c r="S6" s="15" t="s">
        <v>187</v>
      </c>
      <c r="T6" s="6"/>
      <c r="U6" s="89" t="str">
        <f t="shared" ref="U6:U23" si="4">IF(W6&gt;0,"ok","◄")</f>
        <v>◄</v>
      </c>
      <c r="V6" s="92" t="s">
        <v>188</v>
      </c>
      <c r="W6" s="6"/>
      <c r="X6" s="8" t="str">
        <f t="shared" si="0"/>
        <v>◄</v>
      </c>
      <c r="Y6" s="7" t="str">
        <f t="shared" si="1"/>
        <v>◄</v>
      </c>
      <c r="Z6" s="6"/>
      <c r="AA6" s="6"/>
      <c r="AB6" s="91" t="str">
        <f t="shared" si="2"/>
        <v/>
      </c>
    </row>
    <row r="7" spans="1:41" ht="16.2" thickBot="1" x14ac:dyDescent="0.35">
      <c r="A7" s="22">
        <v>3</v>
      </c>
      <c r="B7" s="31">
        <v>5</v>
      </c>
      <c r="C7" s="31" t="s">
        <v>24</v>
      </c>
      <c r="D7" s="31">
        <v>6</v>
      </c>
      <c r="E7" s="28">
        <v>2021</v>
      </c>
      <c r="F7" s="36" t="s">
        <v>176</v>
      </c>
      <c r="G7" s="13">
        <v>44221</v>
      </c>
      <c r="H7" s="14">
        <v>44223</v>
      </c>
      <c r="I7" s="67" t="s">
        <v>191</v>
      </c>
      <c r="J7" s="32" t="s">
        <v>175</v>
      </c>
      <c r="K7" s="33"/>
      <c r="L7" s="33"/>
      <c r="M7" s="33"/>
      <c r="N7" s="34"/>
      <c r="O7" s="12" t="s">
        <v>193</v>
      </c>
      <c r="P7" s="12" t="s">
        <v>0</v>
      </c>
      <c r="Q7" s="16" t="s">
        <v>194</v>
      </c>
      <c r="R7" s="89" t="str">
        <f t="shared" si="3"/>
        <v>◄</v>
      </c>
      <c r="S7" s="15" t="s">
        <v>191</v>
      </c>
      <c r="T7" s="6"/>
      <c r="U7" s="89" t="str">
        <f t="shared" si="4"/>
        <v>◄</v>
      </c>
      <c r="V7" s="92" t="s">
        <v>192</v>
      </c>
      <c r="W7" s="6"/>
      <c r="X7" s="8" t="str">
        <f t="shared" si="0"/>
        <v>◄</v>
      </c>
      <c r="Y7" s="7" t="str">
        <f t="shared" si="1"/>
        <v>◄</v>
      </c>
      <c r="Z7" s="6"/>
      <c r="AA7" s="6"/>
      <c r="AB7" s="91" t="str">
        <f t="shared" si="2"/>
        <v/>
      </c>
    </row>
    <row r="8" spans="1:41" ht="16.2" thickBot="1" x14ac:dyDescent="0.35">
      <c r="A8" s="22">
        <v>4</v>
      </c>
      <c r="B8" s="31">
        <v>7</v>
      </c>
      <c r="C8" s="31" t="s">
        <v>24</v>
      </c>
      <c r="D8" s="31">
        <v>8</v>
      </c>
      <c r="E8" s="28">
        <v>2021</v>
      </c>
      <c r="F8" s="36" t="s">
        <v>174</v>
      </c>
      <c r="G8" s="13">
        <v>44270</v>
      </c>
      <c r="H8" s="14">
        <v>44272</v>
      </c>
      <c r="I8" s="67" t="s">
        <v>195</v>
      </c>
      <c r="J8" s="32" t="s">
        <v>173</v>
      </c>
      <c r="K8" s="33"/>
      <c r="L8" s="33"/>
      <c r="M8" s="33"/>
      <c r="N8" s="34"/>
      <c r="O8" s="12" t="s">
        <v>197</v>
      </c>
      <c r="P8" s="12" t="s">
        <v>0</v>
      </c>
      <c r="Q8" s="16" t="s">
        <v>198</v>
      </c>
      <c r="R8" s="89" t="str">
        <f t="shared" si="3"/>
        <v>◄</v>
      </c>
      <c r="S8" s="15" t="s">
        <v>195</v>
      </c>
      <c r="T8" s="6"/>
      <c r="U8" s="89" t="str">
        <f t="shared" si="4"/>
        <v>◄</v>
      </c>
      <c r="V8" s="92" t="s">
        <v>196</v>
      </c>
      <c r="W8" s="6"/>
      <c r="X8" s="8" t="str">
        <f t="shared" si="0"/>
        <v>◄</v>
      </c>
      <c r="Y8" s="7" t="str">
        <f t="shared" si="1"/>
        <v>◄</v>
      </c>
      <c r="Z8" s="6"/>
      <c r="AA8" s="6"/>
      <c r="AB8" s="91" t="str">
        <f t="shared" si="2"/>
        <v/>
      </c>
    </row>
    <row r="9" spans="1:41" ht="16.2" thickBot="1" x14ac:dyDescent="0.35">
      <c r="A9" s="48">
        <v>5</v>
      </c>
      <c r="B9" s="49">
        <v>9</v>
      </c>
      <c r="C9" s="49" t="s">
        <v>24</v>
      </c>
      <c r="D9" s="49">
        <v>10</v>
      </c>
      <c r="E9" s="28">
        <v>2021</v>
      </c>
      <c r="F9" s="36" t="s">
        <v>172</v>
      </c>
      <c r="G9" s="13">
        <v>44270</v>
      </c>
      <c r="H9" s="14">
        <v>44272</v>
      </c>
      <c r="I9" s="67" t="s">
        <v>200</v>
      </c>
      <c r="J9" s="32" t="s">
        <v>171</v>
      </c>
      <c r="K9" s="33"/>
      <c r="L9" s="33"/>
      <c r="M9" s="33"/>
      <c r="N9" s="34"/>
      <c r="O9" s="12" t="s">
        <v>199</v>
      </c>
      <c r="P9" s="12" t="s">
        <v>73</v>
      </c>
      <c r="Q9" s="16" t="s">
        <v>73</v>
      </c>
      <c r="R9" s="89" t="str">
        <f t="shared" si="3"/>
        <v>◄</v>
      </c>
      <c r="S9" s="15" t="s">
        <v>200</v>
      </c>
      <c r="T9" s="6"/>
      <c r="U9" s="89" t="str">
        <f t="shared" si="4"/>
        <v>◄</v>
      </c>
      <c r="V9" s="92" t="s">
        <v>201</v>
      </c>
      <c r="W9" s="6"/>
      <c r="X9" s="8" t="str">
        <f t="shared" si="0"/>
        <v>◄</v>
      </c>
      <c r="Y9" s="7" t="str">
        <f t="shared" si="1"/>
        <v>◄</v>
      </c>
      <c r="Z9" s="6"/>
      <c r="AA9" s="6"/>
      <c r="AB9" s="91" t="str">
        <f t="shared" si="2"/>
        <v/>
      </c>
    </row>
    <row r="10" spans="1:41" ht="16.2" thickBot="1" x14ac:dyDescent="0.35">
      <c r="A10" s="48">
        <v>6</v>
      </c>
      <c r="B10" s="49">
        <v>11</v>
      </c>
      <c r="C10" s="49" t="s">
        <v>24</v>
      </c>
      <c r="D10" s="49">
        <v>12</v>
      </c>
      <c r="E10" s="28">
        <v>2021</v>
      </c>
      <c r="F10" s="36" t="s">
        <v>170</v>
      </c>
      <c r="G10" s="13">
        <v>44270</v>
      </c>
      <c r="H10" s="14">
        <v>44272</v>
      </c>
      <c r="I10" s="67" t="s">
        <v>202</v>
      </c>
      <c r="J10" s="32" t="s">
        <v>169</v>
      </c>
      <c r="K10" s="33"/>
      <c r="L10" s="33"/>
      <c r="M10" s="33"/>
      <c r="N10" s="34"/>
      <c r="O10" s="12" t="s">
        <v>204</v>
      </c>
      <c r="P10" s="12" t="s">
        <v>0</v>
      </c>
      <c r="Q10" s="16" t="s">
        <v>205</v>
      </c>
      <c r="R10" s="89" t="str">
        <f t="shared" si="3"/>
        <v>◄</v>
      </c>
      <c r="S10" s="15" t="s">
        <v>202</v>
      </c>
      <c r="T10" s="6"/>
      <c r="U10" s="89" t="str">
        <f t="shared" si="4"/>
        <v>◄</v>
      </c>
      <c r="V10" s="92" t="s">
        <v>203</v>
      </c>
      <c r="W10" s="6"/>
      <c r="X10" s="8" t="str">
        <f t="shared" si="0"/>
        <v>◄</v>
      </c>
      <c r="Y10" s="7" t="str">
        <f t="shared" si="1"/>
        <v>◄</v>
      </c>
      <c r="Z10" s="6"/>
      <c r="AA10" s="6"/>
      <c r="AB10" s="91" t="str">
        <f t="shared" si="2"/>
        <v/>
      </c>
    </row>
    <row r="11" spans="1:41" ht="16.2" thickBot="1" x14ac:dyDescent="0.35">
      <c r="A11" s="48">
        <v>7</v>
      </c>
      <c r="B11" s="49">
        <v>13</v>
      </c>
      <c r="C11" s="69" t="s">
        <v>24</v>
      </c>
      <c r="D11" s="69">
        <v>13</v>
      </c>
      <c r="E11" s="28">
        <v>2021</v>
      </c>
      <c r="F11" s="36" t="s">
        <v>168</v>
      </c>
      <c r="G11" s="13">
        <v>44270</v>
      </c>
      <c r="H11" s="14">
        <v>44272</v>
      </c>
      <c r="I11" s="67" t="s">
        <v>206</v>
      </c>
      <c r="J11" s="32" t="s">
        <v>167</v>
      </c>
      <c r="K11" s="33"/>
      <c r="L11" s="33"/>
      <c r="M11" s="33"/>
      <c r="N11" s="34"/>
      <c r="O11" s="12" t="s">
        <v>208</v>
      </c>
      <c r="P11" s="12" t="s">
        <v>0</v>
      </c>
      <c r="Q11" s="16" t="s">
        <v>209</v>
      </c>
      <c r="R11" s="89" t="str">
        <f t="shared" si="3"/>
        <v>◄</v>
      </c>
      <c r="S11" s="15" t="s">
        <v>206</v>
      </c>
      <c r="T11" s="6"/>
      <c r="U11" s="89" t="str">
        <f t="shared" si="4"/>
        <v>◄</v>
      </c>
      <c r="V11" s="90" t="s">
        <v>207</v>
      </c>
      <c r="W11" s="6"/>
      <c r="X11" s="8" t="str">
        <f t="shared" si="0"/>
        <v>◄</v>
      </c>
      <c r="Y11" s="7" t="str">
        <f t="shared" si="1"/>
        <v>◄</v>
      </c>
      <c r="Z11" s="6"/>
      <c r="AA11" s="6"/>
      <c r="AB11" s="91" t="str">
        <f t="shared" si="2"/>
        <v/>
      </c>
    </row>
    <row r="12" spans="1:41" ht="16.2" thickBot="1" x14ac:dyDescent="0.35">
      <c r="A12" s="48">
        <v>8</v>
      </c>
      <c r="B12" s="49">
        <v>14</v>
      </c>
      <c r="C12" s="49" t="s">
        <v>24</v>
      </c>
      <c r="D12" s="49">
        <v>15</v>
      </c>
      <c r="E12" s="28">
        <v>2021</v>
      </c>
      <c r="F12" s="36" t="s">
        <v>166</v>
      </c>
      <c r="G12" s="13">
        <v>44361</v>
      </c>
      <c r="H12" s="14">
        <v>44363</v>
      </c>
      <c r="I12" s="67" t="s">
        <v>210</v>
      </c>
      <c r="J12" s="32" t="s">
        <v>165</v>
      </c>
      <c r="K12" s="33"/>
      <c r="L12" s="33"/>
      <c r="M12" s="33"/>
      <c r="N12" s="34"/>
      <c r="O12" s="12" t="s">
        <v>212</v>
      </c>
      <c r="P12" s="12" t="s">
        <v>0</v>
      </c>
      <c r="Q12" s="16" t="s">
        <v>213</v>
      </c>
      <c r="R12" s="89" t="str">
        <f t="shared" si="3"/>
        <v>◄</v>
      </c>
      <c r="S12" s="15" t="s">
        <v>210</v>
      </c>
      <c r="T12" s="6"/>
      <c r="U12" s="89" t="str">
        <f t="shared" si="4"/>
        <v>◄</v>
      </c>
      <c r="V12" s="92" t="s">
        <v>211</v>
      </c>
      <c r="W12" s="6"/>
      <c r="X12" s="8" t="str">
        <f t="shared" si="0"/>
        <v>◄</v>
      </c>
      <c r="Y12" s="7" t="str">
        <f t="shared" si="1"/>
        <v>◄</v>
      </c>
      <c r="Z12" s="6"/>
      <c r="AA12" s="6"/>
      <c r="AB12" s="91" t="str">
        <f t="shared" si="2"/>
        <v/>
      </c>
    </row>
    <row r="13" spans="1:41" ht="16.2" thickBot="1" x14ac:dyDescent="0.35">
      <c r="A13" s="48">
        <v>9</v>
      </c>
      <c r="B13" s="49">
        <v>16</v>
      </c>
      <c r="C13" s="49" t="s">
        <v>24</v>
      </c>
      <c r="D13" s="49">
        <v>17</v>
      </c>
      <c r="E13" s="28">
        <v>2021</v>
      </c>
      <c r="F13" s="36" t="s">
        <v>164</v>
      </c>
      <c r="G13" s="13">
        <v>44361</v>
      </c>
      <c r="H13" s="14">
        <v>44363</v>
      </c>
      <c r="I13" s="67" t="s">
        <v>214</v>
      </c>
      <c r="J13" s="32" t="s">
        <v>163</v>
      </c>
      <c r="K13" s="33"/>
      <c r="L13" s="33"/>
      <c r="M13" s="33"/>
      <c r="N13" s="34"/>
      <c r="O13" s="12" t="s">
        <v>216</v>
      </c>
      <c r="P13" s="12" t="s">
        <v>0</v>
      </c>
      <c r="Q13" s="16" t="s">
        <v>217</v>
      </c>
      <c r="R13" s="89" t="str">
        <f t="shared" si="3"/>
        <v>◄</v>
      </c>
      <c r="S13" s="15" t="s">
        <v>214</v>
      </c>
      <c r="T13" s="6"/>
      <c r="U13" s="89" t="str">
        <f t="shared" si="4"/>
        <v>◄</v>
      </c>
      <c r="V13" s="92" t="s">
        <v>215</v>
      </c>
      <c r="W13" s="6"/>
      <c r="X13" s="8" t="str">
        <f t="shared" si="0"/>
        <v>◄</v>
      </c>
      <c r="Y13" s="7" t="str">
        <f t="shared" si="1"/>
        <v>◄</v>
      </c>
      <c r="Z13" s="6"/>
      <c r="AA13" s="6"/>
      <c r="AB13" s="91" t="str">
        <f t="shared" si="2"/>
        <v/>
      </c>
    </row>
    <row r="14" spans="1:41" ht="16.2" thickBot="1" x14ac:dyDescent="0.35">
      <c r="A14" s="48">
        <v>10</v>
      </c>
      <c r="B14" s="49">
        <v>18</v>
      </c>
      <c r="C14" s="49" t="s">
        <v>24</v>
      </c>
      <c r="D14" s="49">
        <v>19</v>
      </c>
      <c r="E14" s="28">
        <v>2021</v>
      </c>
      <c r="F14" s="36" t="s">
        <v>162</v>
      </c>
      <c r="G14" s="13">
        <v>44361</v>
      </c>
      <c r="H14" s="14">
        <v>44363</v>
      </c>
      <c r="I14" s="67" t="s">
        <v>218</v>
      </c>
      <c r="J14" s="32" t="s">
        <v>161</v>
      </c>
      <c r="K14" s="33"/>
      <c r="L14" s="33"/>
      <c r="M14" s="33"/>
      <c r="N14" s="34"/>
      <c r="O14" s="12" t="s">
        <v>220</v>
      </c>
      <c r="P14" s="12" t="s">
        <v>0</v>
      </c>
      <c r="Q14" s="16" t="s">
        <v>221</v>
      </c>
      <c r="R14" s="89" t="str">
        <f t="shared" si="3"/>
        <v>◄</v>
      </c>
      <c r="S14" s="15" t="s">
        <v>218</v>
      </c>
      <c r="T14" s="6"/>
      <c r="U14" s="89" t="str">
        <f t="shared" si="4"/>
        <v>◄</v>
      </c>
      <c r="V14" s="92" t="s">
        <v>219</v>
      </c>
      <c r="W14" s="6"/>
      <c r="X14" s="8" t="str">
        <f t="shared" si="0"/>
        <v>◄</v>
      </c>
      <c r="Y14" s="7" t="str">
        <f t="shared" si="1"/>
        <v>◄</v>
      </c>
      <c r="Z14" s="6"/>
      <c r="AA14" s="6"/>
      <c r="AB14" s="91" t="str">
        <f t="shared" si="2"/>
        <v/>
      </c>
    </row>
    <row r="15" spans="1:41" ht="16.2" thickBot="1" x14ac:dyDescent="0.35">
      <c r="A15" s="48">
        <v>11</v>
      </c>
      <c r="B15" s="49">
        <v>20</v>
      </c>
      <c r="C15" s="49" t="s">
        <v>24</v>
      </c>
      <c r="D15" s="49">
        <v>21</v>
      </c>
      <c r="E15" s="28">
        <v>2021</v>
      </c>
      <c r="F15" s="36" t="s">
        <v>160</v>
      </c>
      <c r="G15" s="13">
        <v>44361</v>
      </c>
      <c r="H15" s="14">
        <v>44363</v>
      </c>
      <c r="I15" s="67" t="s">
        <v>223</v>
      </c>
      <c r="J15" s="32" t="s">
        <v>159</v>
      </c>
      <c r="K15" s="33"/>
      <c r="L15" s="33"/>
      <c r="M15" s="33"/>
      <c r="N15" s="34"/>
      <c r="O15" s="12" t="s">
        <v>222</v>
      </c>
      <c r="P15" s="12" t="s">
        <v>73</v>
      </c>
      <c r="Q15" s="16" t="s">
        <v>73</v>
      </c>
      <c r="R15" s="89" t="str">
        <f t="shared" si="3"/>
        <v>◄</v>
      </c>
      <c r="S15" s="15" t="s">
        <v>223</v>
      </c>
      <c r="T15" s="6"/>
      <c r="U15" s="89" t="str">
        <f t="shared" si="4"/>
        <v>◄</v>
      </c>
      <c r="V15" s="92" t="s">
        <v>224</v>
      </c>
      <c r="W15" s="6"/>
      <c r="X15" s="8" t="str">
        <f t="shared" si="0"/>
        <v>◄</v>
      </c>
      <c r="Y15" s="7" t="str">
        <f t="shared" si="1"/>
        <v>◄</v>
      </c>
      <c r="Z15" s="6"/>
      <c r="AA15" s="6"/>
      <c r="AB15" s="91" t="str">
        <f t="shared" si="2"/>
        <v/>
      </c>
    </row>
    <row r="16" spans="1:41" ht="16.2" thickBot="1" x14ac:dyDescent="0.35">
      <c r="A16" s="48">
        <v>12</v>
      </c>
      <c r="B16" s="49">
        <v>22</v>
      </c>
      <c r="C16" s="49" t="s">
        <v>24</v>
      </c>
      <c r="D16" s="49">
        <v>23</v>
      </c>
      <c r="E16" s="28">
        <v>2021</v>
      </c>
      <c r="F16" s="36" t="s">
        <v>158</v>
      </c>
      <c r="G16" s="13">
        <v>44361</v>
      </c>
      <c r="H16" s="14">
        <v>44363</v>
      </c>
      <c r="I16" s="67" t="s">
        <v>225</v>
      </c>
      <c r="J16" s="32" t="s">
        <v>157</v>
      </c>
      <c r="K16" s="33"/>
      <c r="L16" s="33"/>
      <c r="M16" s="33"/>
      <c r="N16" s="34"/>
      <c r="O16" s="12" t="s">
        <v>227</v>
      </c>
      <c r="P16" s="12" t="s">
        <v>0</v>
      </c>
      <c r="Q16" s="16" t="s">
        <v>228</v>
      </c>
      <c r="R16" s="89" t="str">
        <f t="shared" si="3"/>
        <v>◄</v>
      </c>
      <c r="S16" s="15" t="s">
        <v>225</v>
      </c>
      <c r="T16" s="6"/>
      <c r="U16" s="89" t="str">
        <f t="shared" si="4"/>
        <v>◄</v>
      </c>
      <c r="V16" s="92" t="s">
        <v>226</v>
      </c>
      <c r="W16" s="6"/>
      <c r="X16" s="8" t="str">
        <f t="shared" si="0"/>
        <v>◄</v>
      </c>
      <c r="Y16" s="7" t="str">
        <f t="shared" si="1"/>
        <v>◄</v>
      </c>
      <c r="Z16" s="6"/>
      <c r="AA16" s="6"/>
      <c r="AB16" s="91" t="str">
        <f t="shared" si="2"/>
        <v/>
      </c>
    </row>
    <row r="17" spans="1:28" ht="16.2" thickBot="1" x14ac:dyDescent="0.35">
      <c r="A17" s="48">
        <v>13</v>
      </c>
      <c r="B17" s="49">
        <v>24</v>
      </c>
      <c r="C17" s="49" t="s">
        <v>24</v>
      </c>
      <c r="D17" s="49">
        <v>25</v>
      </c>
      <c r="E17" s="28">
        <v>2021</v>
      </c>
      <c r="F17" s="36" t="s">
        <v>156</v>
      </c>
      <c r="G17" s="13">
        <v>44435</v>
      </c>
      <c r="H17" s="14">
        <v>44437</v>
      </c>
      <c r="I17" s="67" t="s">
        <v>230</v>
      </c>
      <c r="J17" s="32" t="s">
        <v>155</v>
      </c>
      <c r="K17" s="33"/>
      <c r="L17" s="33"/>
      <c r="M17" s="33"/>
      <c r="N17" s="34"/>
      <c r="O17" s="12" t="s">
        <v>229</v>
      </c>
      <c r="P17" s="12" t="s">
        <v>73</v>
      </c>
      <c r="Q17" s="16" t="s">
        <v>73</v>
      </c>
      <c r="R17" s="89" t="str">
        <f t="shared" si="3"/>
        <v>◄</v>
      </c>
      <c r="S17" s="15" t="s">
        <v>230</v>
      </c>
      <c r="T17" s="6"/>
      <c r="U17" s="89" t="str">
        <f t="shared" si="4"/>
        <v>◄</v>
      </c>
      <c r="V17" s="92" t="s">
        <v>231</v>
      </c>
      <c r="W17" s="6"/>
      <c r="X17" s="8" t="str">
        <f t="shared" si="0"/>
        <v>◄</v>
      </c>
      <c r="Y17" s="7" t="str">
        <f t="shared" si="1"/>
        <v>◄</v>
      </c>
      <c r="Z17" s="6"/>
      <c r="AA17" s="6"/>
      <c r="AB17" s="91" t="str">
        <f t="shared" si="2"/>
        <v/>
      </c>
    </row>
    <row r="18" spans="1:28" ht="16.2" thickBot="1" x14ac:dyDescent="0.35">
      <c r="A18" s="48">
        <v>14</v>
      </c>
      <c r="B18" s="49">
        <v>26</v>
      </c>
      <c r="C18" s="49" t="s">
        <v>24</v>
      </c>
      <c r="D18" s="49">
        <v>27</v>
      </c>
      <c r="E18" s="28">
        <v>2021</v>
      </c>
      <c r="F18" s="36" t="s">
        <v>154</v>
      </c>
      <c r="G18" s="13">
        <v>44435</v>
      </c>
      <c r="H18" s="14">
        <v>44437</v>
      </c>
      <c r="I18" s="67" t="s">
        <v>232</v>
      </c>
      <c r="J18" s="32" t="s">
        <v>153</v>
      </c>
      <c r="K18" s="33"/>
      <c r="L18" s="33"/>
      <c r="M18" s="33"/>
      <c r="N18" s="34"/>
      <c r="O18" s="12" t="s">
        <v>234</v>
      </c>
      <c r="P18" s="12" t="s">
        <v>0</v>
      </c>
      <c r="Q18" s="16" t="s">
        <v>235</v>
      </c>
      <c r="R18" s="89" t="str">
        <f t="shared" si="3"/>
        <v>◄</v>
      </c>
      <c r="S18" s="15" t="s">
        <v>232</v>
      </c>
      <c r="T18" s="6"/>
      <c r="U18" s="89" t="str">
        <f t="shared" si="4"/>
        <v>◄</v>
      </c>
      <c r="V18" s="92" t="s">
        <v>233</v>
      </c>
      <c r="W18" s="6"/>
      <c r="X18" s="8" t="str">
        <f t="shared" si="0"/>
        <v>◄</v>
      </c>
      <c r="Y18" s="7" t="str">
        <f t="shared" si="1"/>
        <v>◄</v>
      </c>
      <c r="Z18" s="6"/>
      <c r="AA18" s="6"/>
      <c r="AB18" s="91" t="str">
        <f t="shared" si="2"/>
        <v/>
      </c>
    </row>
    <row r="19" spans="1:28" ht="16.2" thickBot="1" x14ac:dyDescent="0.35">
      <c r="A19" s="48">
        <v>15</v>
      </c>
      <c r="B19" s="49">
        <v>28</v>
      </c>
      <c r="C19" s="69" t="s">
        <v>24</v>
      </c>
      <c r="D19" s="69">
        <v>28</v>
      </c>
      <c r="E19" s="28">
        <v>2021</v>
      </c>
      <c r="F19" s="36" t="s">
        <v>152</v>
      </c>
      <c r="G19" s="13">
        <v>44438</v>
      </c>
      <c r="H19" s="14">
        <v>44440</v>
      </c>
      <c r="I19" s="67" t="s">
        <v>236</v>
      </c>
      <c r="J19" s="32" t="s">
        <v>151</v>
      </c>
      <c r="K19" s="33"/>
      <c r="L19" s="33"/>
      <c r="M19" s="33"/>
      <c r="N19" s="34"/>
      <c r="O19" s="12" t="s">
        <v>238</v>
      </c>
      <c r="P19" s="12" t="s">
        <v>0</v>
      </c>
      <c r="Q19" s="16" t="s">
        <v>239</v>
      </c>
      <c r="R19" s="89" t="str">
        <f t="shared" si="3"/>
        <v>◄</v>
      </c>
      <c r="S19" s="15" t="s">
        <v>236</v>
      </c>
      <c r="T19" s="6"/>
      <c r="U19" s="89" t="str">
        <f t="shared" si="4"/>
        <v>◄</v>
      </c>
      <c r="V19" s="92" t="s">
        <v>237</v>
      </c>
      <c r="W19" s="6"/>
      <c r="X19" s="8" t="str">
        <f t="shared" si="0"/>
        <v>◄</v>
      </c>
      <c r="Y19" s="7" t="str">
        <f t="shared" si="1"/>
        <v>◄</v>
      </c>
      <c r="Z19" s="6"/>
      <c r="AA19" s="6"/>
      <c r="AB19" s="91" t="str">
        <f t="shared" si="2"/>
        <v/>
      </c>
    </row>
    <row r="20" spans="1:28" ht="16.2" thickBot="1" x14ac:dyDescent="0.35">
      <c r="A20" s="48">
        <v>16</v>
      </c>
      <c r="B20" s="49">
        <v>29</v>
      </c>
      <c r="C20" s="69" t="s">
        <v>24</v>
      </c>
      <c r="D20" s="69">
        <v>29</v>
      </c>
      <c r="E20" s="28">
        <v>2021</v>
      </c>
      <c r="F20" s="36" t="s">
        <v>150</v>
      </c>
      <c r="G20" s="13">
        <v>44492</v>
      </c>
      <c r="H20" s="14">
        <v>44494</v>
      </c>
      <c r="I20" s="67" t="s">
        <v>240</v>
      </c>
      <c r="J20" s="32" t="s">
        <v>149</v>
      </c>
      <c r="K20" s="33"/>
      <c r="L20" s="33"/>
      <c r="M20" s="33"/>
      <c r="N20" s="34"/>
      <c r="O20" s="12" t="s">
        <v>242</v>
      </c>
      <c r="P20" s="12" t="s">
        <v>0</v>
      </c>
      <c r="Q20" s="16" t="s">
        <v>243</v>
      </c>
      <c r="R20" s="89" t="str">
        <f t="shared" si="3"/>
        <v>◄</v>
      </c>
      <c r="S20" s="15" t="s">
        <v>240</v>
      </c>
      <c r="T20" s="6"/>
      <c r="U20" s="89" t="str">
        <f t="shared" si="4"/>
        <v>◄</v>
      </c>
      <c r="V20" s="90" t="s">
        <v>241</v>
      </c>
      <c r="W20" s="6"/>
      <c r="X20" s="8" t="str">
        <f t="shared" si="0"/>
        <v>◄</v>
      </c>
      <c r="Y20" s="7" t="str">
        <f t="shared" si="1"/>
        <v>◄</v>
      </c>
      <c r="Z20" s="6"/>
      <c r="AA20" s="6"/>
      <c r="AB20" s="91" t="str">
        <f t="shared" si="2"/>
        <v/>
      </c>
    </row>
    <row r="21" spans="1:28" ht="16.2" thickBot="1" x14ac:dyDescent="0.35">
      <c r="A21" s="48">
        <v>17</v>
      </c>
      <c r="B21" s="49">
        <v>30</v>
      </c>
      <c r="C21" s="69" t="s">
        <v>24</v>
      </c>
      <c r="D21" s="69">
        <v>30</v>
      </c>
      <c r="E21" s="28">
        <v>2021</v>
      </c>
      <c r="F21" s="36" t="s">
        <v>148</v>
      </c>
      <c r="G21" s="13">
        <v>44492</v>
      </c>
      <c r="H21" s="14">
        <v>44494</v>
      </c>
      <c r="I21" s="67" t="s">
        <v>244</v>
      </c>
      <c r="J21" s="32" t="s">
        <v>147</v>
      </c>
      <c r="K21" s="33"/>
      <c r="L21" s="33"/>
      <c r="M21" s="33"/>
      <c r="N21" s="34"/>
      <c r="O21" s="12" t="s">
        <v>246</v>
      </c>
      <c r="P21" s="12" t="s">
        <v>0</v>
      </c>
      <c r="Q21" s="16" t="s">
        <v>247</v>
      </c>
      <c r="R21" s="89" t="str">
        <f t="shared" si="3"/>
        <v>◄</v>
      </c>
      <c r="S21" s="15" t="s">
        <v>244</v>
      </c>
      <c r="T21" s="6"/>
      <c r="U21" s="89" t="str">
        <f t="shared" si="4"/>
        <v>◄</v>
      </c>
      <c r="V21" s="92" t="s">
        <v>245</v>
      </c>
      <c r="W21" s="6"/>
      <c r="X21" s="8" t="str">
        <f t="shared" si="0"/>
        <v>◄</v>
      </c>
      <c r="Y21" s="7" t="str">
        <f t="shared" si="1"/>
        <v>◄</v>
      </c>
      <c r="Z21" s="6"/>
      <c r="AA21" s="6"/>
      <c r="AB21" s="91" t="str">
        <f t="shared" si="2"/>
        <v/>
      </c>
    </row>
    <row r="22" spans="1:28" ht="16.2" thickBot="1" x14ac:dyDescent="0.35">
      <c r="A22" s="48">
        <v>18</v>
      </c>
      <c r="B22" s="49">
        <v>31</v>
      </c>
      <c r="C22" s="49" t="s">
        <v>24</v>
      </c>
      <c r="D22" s="49">
        <v>32</v>
      </c>
      <c r="E22" s="28">
        <v>2021</v>
      </c>
      <c r="F22" s="36" t="s">
        <v>146</v>
      </c>
      <c r="G22" s="13">
        <v>44492</v>
      </c>
      <c r="H22" s="14">
        <v>44494</v>
      </c>
      <c r="I22" s="67" t="s">
        <v>249</v>
      </c>
      <c r="J22" s="32" t="s">
        <v>145</v>
      </c>
      <c r="K22" s="33"/>
      <c r="L22" s="33"/>
      <c r="M22" s="33"/>
      <c r="N22" s="34"/>
      <c r="O22" s="12" t="s">
        <v>248</v>
      </c>
      <c r="P22" s="12" t="s">
        <v>73</v>
      </c>
      <c r="Q22" s="16" t="s">
        <v>73</v>
      </c>
      <c r="R22" s="89" t="str">
        <f t="shared" si="3"/>
        <v>◄</v>
      </c>
      <c r="S22" s="15" t="s">
        <v>249</v>
      </c>
      <c r="T22" s="6"/>
      <c r="U22" s="89" t="str">
        <f t="shared" si="4"/>
        <v>◄</v>
      </c>
      <c r="V22" s="90" t="s">
        <v>250</v>
      </c>
      <c r="W22" s="6"/>
      <c r="X22" s="8" t="str">
        <f t="shared" si="0"/>
        <v>◄</v>
      </c>
      <c r="Y22" s="7" t="str">
        <f t="shared" si="1"/>
        <v>◄</v>
      </c>
      <c r="Z22" s="6"/>
      <c r="AA22" s="6"/>
      <c r="AB22" s="91" t="str">
        <f t="shared" si="2"/>
        <v/>
      </c>
    </row>
    <row r="23" spans="1:28" ht="16.2" thickBot="1" x14ac:dyDescent="0.35">
      <c r="A23" s="55">
        <v>19</v>
      </c>
      <c r="B23" s="97">
        <v>33</v>
      </c>
      <c r="C23" s="97" t="s">
        <v>24</v>
      </c>
      <c r="D23" s="97">
        <v>34</v>
      </c>
      <c r="E23" s="96">
        <v>2021</v>
      </c>
      <c r="F23" s="56" t="s">
        <v>144</v>
      </c>
      <c r="G23" s="57">
        <v>44492</v>
      </c>
      <c r="H23" s="58">
        <v>44494</v>
      </c>
      <c r="I23" s="67" t="s">
        <v>251</v>
      </c>
      <c r="J23" s="59" t="s">
        <v>143</v>
      </c>
      <c r="K23" s="60"/>
      <c r="L23" s="60"/>
      <c r="M23" s="60"/>
      <c r="N23" s="61"/>
      <c r="O23" s="12" t="s">
        <v>253</v>
      </c>
      <c r="P23" s="12" t="s">
        <v>0</v>
      </c>
      <c r="Q23" s="16" t="s">
        <v>142</v>
      </c>
      <c r="R23" s="93" t="str">
        <f t="shared" si="3"/>
        <v>◄</v>
      </c>
      <c r="S23" s="15" t="s">
        <v>251</v>
      </c>
      <c r="T23" s="64"/>
      <c r="U23" s="93" t="str">
        <f t="shared" si="4"/>
        <v>◄</v>
      </c>
      <c r="V23" s="92" t="s">
        <v>252</v>
      </c>
      <c r="W23" s="64"/>
      <c r="X23" s="62" t="str">
        <f t="shared" si="0"/>
        <v>◄</v>
      </c>
      <c r="Y23" s="63" t="str">
        <f t="shared" si="1"/>
        <v>◄</v>
      </c>
      <c r="Z23" s="64"/>
      <c r="AA23" s="64"/>
      <c r="AB23" s="94" t="str">
        <f t="shared" si="2"/>
        <v/>
      </c>
    </row>
    <row r="24" spans="1:28" x14ac:dyDescent="0.3">
      <c r="R24"/>
      <c r="T24"/>
      <c r="U24"/>
      <c r="W24"/>
    </row>
    <row r="25" spans="1:28" x14ac:dyDescent="0.3">
      <c r="R25"/>
      <c r="T25"/>
      <c r="U25"/>
      <c r="W25"/>
    </row>
    <row r="26" spans="1:28" x14ac:dyDescent="0.3"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</sheetData>
  <autoFilter ref="A1:AB51" xr:uid="{88464DA2-B893-498C-B95B-BEB62E8DB5AA}"/>
  <mergeCells count="12">
    <mergeCell ref="J4:N4"/>
    <mergeCell ref="O4:Q4"/>
    <mergeCell ref="G3:H3"/>
    <mergeCell ref="J3:N3"/>
    <mergeCell ref="O3:Q3"/>
    <mergeCell ref="S2:T2"/>
    <mergeCell ref="V2:W2"/>
    <mergeCell ref="Y2:AB2"/>
    <mergeCell ref="S3:T3"/>
    <mergeCell ref="V3:W3"/>
    <mergeCell ref="Y3:Z3"/>
    <mergeCell ref="AA3:AB3"/>
  </mergeCells>
  <conditionalFormatting sqref="I4">
    <cfRule type="containsText" dxfId="189" priority="41" operator="containsText" text=" -----">
      <formula>NOT(ISERROR(SEARCH(" -----",I4)))</formula>
    </cfRule>
    <cfRule type="containsText" dxfId="188" priority="39" operator="containsText" text=" -----">
      <formula>NOT(ISERROR(SEARCH(" -----",I4)))</formula>
    </cfRule>
    <cfRule type="containsText" dxfId="187" priority="38" operator="containsText" text="?missend">
      <formula>NOT(ISERROR(SEARCH("?missend",I4)))</formula>
    </cfRule>
    <cfRule type="containsText" dxfId="186" priority="37" operator="containsText" text="P.">
      <formula>NOT(ISERROR(SEARCH("P.",I4)))</formula>
    </cfRule>
    <cfRule type="containsText" dxfId="185" priority="36" operator="containsText" text=" -----">
      <formula>NOT(ISERROR(SEARCH(" -----",I4)))</formula>
    </cfRule>
    <cfRule type="containsText" dxfId="184" priority="35" operator="containsText" text="◙">
      <formula>NOT(ISERROR(SEARCH("◙",I4)))</formula>
    </cfRule>
  </conditionalFormatting>
  <conditionalFormatting sqref="I4:I23">
    <cfRule type="containsText" dxfId="183" priority="42" operator="containsText" text="P.">
      <formula>NOT(ISERROR(SEARCH("P.",I4)))</formula>
    </cfRule>
    <cfRule type="containsText" dxfId="182" priority="40" operator="containsText" text="◙">
      <formula>NOT(ISERROR(SEARCH("◙",I4)))</formula>
    </cfRule>
  </conditionalFormatting>
  <conditionalFormatting sqref="I5:I23">
    <cfRule type="containsText" dxfId="181" priority="75" operator="containsText" text=" -----">
      <formula>NOT(ISERROR(SEARCH(" -----",I5)))</formula>
    </cfRule>
    <cfRule type="containsText" dxfId="180" priority="74" operator="containsText" text="?missend">
      <formula>NOT(ISERROR(SEARCH("?missend",I5)))</formula>
    </cfRule>
    <cfRule type="containsText" dxfId="179" priority="73" operator="containsText" text="P.">
      <formula>NOT(ISERROR(SEARCH("P.",I5)))</formula>
    </cfRule>
    <cfRule type="containsText" dxfId="178" priority="72" operator="containsText" text=" -----">
      <formula>NOT(ISERROR(SEARCH(" -----",I5)))</formula>
    </cfRule>
    <cfRule type="containsText" dxfId="177" priority="71" operator="containsText" text="◙">
      <formula>NOT(ISERROR(SEARCH("◙",I5)))</formula>
    </cfRule>
    <cfRule type="containsText" dxfId="176" priority="62" operator="containsText" text=" -----">
      <formula>NOT(ISERROR(SEARCH(" -----",I5)))</formula>
    </cfRule>
  </conditionalFormatting>
  <conditionalFormatting sqref="P5:Q23">
    <cfRule type="containsBlanks" dxfId="175" priority="97">
      <formula>LEN(TRIM(P5))=0</formula>
    </cfRule>
  </conditionalFormatting>
  <conditionalFormatting sqref="S4">
    <cfRule type="containsText" dxfId="174" priority="16" operator="containsText" text="◙">
      <formula>NOT(ISERROR(SEARCH("◙",S4)))</formula>
    </cfRule>
    <cfRule type="containsText" dxfId="173" priority="17" operator="containsText" text=" -----">
      <formula>NOT(ISERROR(SEARCH(" -----",S4)))</formula>
    </cfRule>
    <cfRule type="containsText" dxfId="172" priority="18" operator="containsText" text="P.">
      <formula>NOT(ISERROR(SEARCH("P.",S4)))</formula>
    </cfRule>
    <cfRule type="containsText" dxfId="171" priority="19" operator="containsText" text="?missend">
      <formula>NOT(ISERROR(SEARCH("?missend",S4)))</formula>
    </cfRule>
    <cfRule type="containsText" dxfId="170" priority="20" operator="containsText" text=" -----">
      <formula>NOT(ISERROR(SEARCH(" -----",S4)))</formula>
    </cfRule>
  </conditionalFormatting>
  <conditionalFormatting sqref="S4:S23">
    <cfRule type="containsText" dxfId="169" priority="21" operator="containsText" text="◙">
      <formula>NOT(ISERROR(SEARCH("◙",S4)))</formula>
    </cfRule>
    <cfRule type="containsText" dxfId="168" priority="22" operator="containsText" text=" -----">
      <formula>NOT(ISERROR(SEARCH(" -----",S4)))</formula>
    </cfRule>
    <cfRule type="containsText" dxfId="167" priority="23" operator="containsText" text="P.">
      <formula>NOT(ISERROR(SEARCH("P.",S4)))</formula>
    </cfRule>
  </conditionalFormatting>
  <conditionalFormatting sqref="S5:S23">
    <cfRule type="containsText" dxfId="166" priority="24" operator="containsText" text="?FDS-">
      <formula>NOT(ISERROR(SEARCH("?FDS-",S5)))</formula>
    </cfRule>
    <cfRule type="containsText" dxfId="165" priority="25" operator="containsText" text=" -----">
      <formula>NOT(ISERROR(SEARCH(" -----",S5)))</formula>
    </cfRule>
    <cfRule type="containsText" dxfId="164" priority="26" operator="containsText" text="◙">
      <formula>NOT(ISERROR(SEARCH("◙",S5)))</formula>
    </cfRule>
    <cfRule type="containsText" dxfId="163" priority="27" operator="containsText" text="P.">
      <formula>NOT(ISERROR(SEARCH("P.",S5)))</formula>
    </cfRule>
    <cfRule type="containsText" dxfId="162" priority="28" operator="containsText" text=" -----">
      <formula>NOT(ISERROR(SEARCH(" -----",S5)))</formula>
    </cfRule>
  </conditionalFormatting>
  <conditionalFormatting sqref="V4">
    <cfRule type="containsText" dxfId="161" priority="15" operator="containsText" text="P.">
      <formula>NOT(ISERROR(SEARCH("P.",V4)))</formula>
    </cfRule>
    <cfRule type="containsText" dxfId="160" priority="14" operator="containsText" text=" -----">
      <formula>NOT(ISERROR(SEARCH(" -----",V4)))</formula>
    </cfRule>
    <cfRule type="containsText" dxfId="159" priority="12" operator="containsText" text=" -----">
      <formula>NOT(ISERROR(SEARCH(" -----",V4)))</formula>
    </cfRule>
    <cfRule type="containsText" dxfId="158" priority="11" operator="containsText" text="?missend">
      <formula>NOT(ISERROR(SEARCH("?missend",V4)))</formula>
    </cfRule>
    <cfRule type="containsText" dxfId="157" priority="13" operator="containsText" text="◙">
      <formula>NOT(ISERROR(SEARCH("◙",V4)))</formula>
    </cfRule>
  </conditionalFormatting>
  <conditionalFormatting sqref="V4:V23">
    <cfRule type="containsText" dxfId="156" priority="8" operator="containsText" text="P.">
      <formula>NOT(ISERROR(SEARCH("P.",V4)))</formula>
    </cfRule>
    <cfRule type="containsText" dxfId="155" priority="7" operator="containsText" text=" -----">
      <formula>NOT(ISERROR(SEARCH(" -----",V4)))</formula>
    </cfRule>
    <cfRule type="containsText" dxfId="154" priority="6" operator="containsText" text="◙">
      <formula>NOT(ISERROR(SEARCH("◙",V4)))</formula>
    </cfRule>
  </conditionalFormatting>
  <conditionalFormatting sqref="V5:V23">
    <cfRule type="containsText" dxfId="153" priority="1" operator="containsText" text="?FDS-">
      <formula>NOT(ISERROR(SEARCH("?FDS-",V5)))</formula>
    </cfRule>
    <cfRule type="containsText" dxfId="152" priority="5" operator="containsText" text=" -----">
      <formula>NOT(ISERROR(SEARCH(" -----",V5)))</formula>
    </cfRule>
    <cfRule type="containsText" dxfId="151" priority="4" operator="containsText" text="P.">
      <formula>NOT(ISERROR(SEARCH("P.",V5)))</formula>
    </cfRule>
    <cfRule type="containsText" dxfId="150" priority="3" operator="containsText" text="◙">
      <formula>NOT(ISERROR(SEARCH("◙",V5)))</formula>
    </cfRule>
    <cfRule type="containsText" dxfId="149" priority="2" operator="containsText" text=" -----">
      <formula>NOT(ISERROR(SEARCH(" -----",V5)))</formula>
    </cfRule>
  </conditionalFormatting>
  <conditionalFormatting sqref="W5:W23">
    <cfRule type="containsText" dxfId="148" priority="29" operator="containsText" text="Ø">
      <formula>NOT(ISERROR(SEARCH("Ø",W5)))</formula>
    </cfRule>
  </conditionalFormatting>
  <conditionalFormatting sqref="X5:X23">
    <cfRule type="cellIs" dxfId="147" priority="30" operator="equal">
      <formula>"◄"</formula>
    </cfRule>
    <cfRule type="cellIs" dxfId="146" priority="31" operator="equal">
      <formula>"•"</formula>
    </cfRule>
    <cfRule type="cellIs" priority="32" operator="equal">
      <formula>"◄"</formula>
    </cfRule>
    <cfRule type="cellIs" dxfId="145" priority="33" operator="equal">
      <formula>"►"</formula>
    </cfRule>
  </conditionalFormatting>
  <conditionalFormatting sqref="Y4">
    <cfRule type="containsText" dxfId="144" priority="9" operator="containsText" text=" -">
      <formula>NOT(ISERROR(SEARCH(" -",Y4)))</formula>
    </cfRule>
  </conditionalFormatting>
  <conditionalFormatting sqref="Z4:AA23">
    <cfRule type="containsText" dxfId="143" priority="10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77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A3546-FECF-4A86-8724-97F1CAC7C663}">
  <dimension ref="A1:AO51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28" sqref="J28"/>
    </sheetView>
  </sheetViews>
  <sheetFormatPr defaultColWidth="8.88671875" defaultRowHeight="14.4" x14ac:dyDescent="0.3"/>
  <cols>
    <col min="1" max="1" width="6.6640625" style="23" customWidth="1"/>
    <col min="2" max="2" width="5.109375" style="23" customWidth="1"/>
    <col min="3" max="3" width="4.21875" style="23" customWidth="1"/>
    <col min="4" max="4" width="5.109375" style="23" customWidth="1"/>
    <col min="5" max="5" width="7" style="1" customWidth="1"/>
    <col min="6" max="6" width="32.6640625" style="1" customWidth="1"/>
    <col min="7" max="7" width="10.33203125" style="3" customWidth="1"/>
    <col min="8" max="8" width="10.33203125" style="10" customWidth="1"/>
    <col min="9" max="9" width="13.88671875" style="68" customWidth="1"/>
    <col min="10" max="10" width="41.4414062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95" customWidth="1"/>
    <col min="19" max="19" width="14.5546875" style="1" customWidth="1"/>
    <col min="20" max="20" width="5.21875" style="95" customWidth="1"/>
    <col min="21" max="21" width="2.88671875" style="95" customWidth="1"/>
    <col min="22" max="22" width="16.109375" style="1" customWidth="1"/>
    <col min="23" max="23" width="6" style="95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6"/>
      <c r="S1" s="11"/>
      <c r="T1" s="76"/>
      <c r="U1" s="76"/>
      <c r="V1" s="11"/>
      <c r="W1" s="76"/>
    </row>
    <row r="2" spans="1:41" ht="15.6" customHeight="1" thickBot="1" x14ac:dyDescent="0.35">
      <c r="A2" s="24"/>
      <c r="B2" s="24"/>
      <c r="C2" s="25"/>
      <c r="D2" s="25"/>
      <c r="E2" s="25"/>
      <c r="F2" s="26"/>
      <c r="G2" s="25"/>
      <c r="H2" s="25"/>
      <c r="I2" s="65"/>
      <c r="J2" s="26" t="s">
        <v>298</v>
      </c>
      <c r="K2" s="26"/>
      <c r="L2" s="26"/>
      <c r="M2" s="25"/>
      <c r="N2" s="27"/>
      <c r="O2" s="37"/>
      <c r="P2" s="37"/>
      <c r="Q2" s="38"/>
      <c r="R2" s="77"/>
      <c r="S2" s="140" t="s">
        <v>134</v>
      </c>
      <c r="T2" s="141"/>
      <c r="U2" s="77"/>
      <c r="V2" s="140" t="s">
        <v>134</v>
      </c>
      <c r="W2" s="141"/>
      <c r="X2" s="78"/>
      <c r="Y2" s="142" t="s">
        <v>135</v>
      </c>
      <c r="Z2" s="143"/>
      <c r="AA2" s="143"/>
      <c r="AB2" s="144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Bot="1" x14ac:dyDescent="0.35">
      <c r="A3" s="39"/>
      <c r="B3" s="29"/>
      <c r="C3" s="41"/>
      <c r="D3" s="41"/>
      <c r="E3" s="41"/>
      <c r="F3" s="20"/>
      <c r="G3" s="132" t="s">
        <v>48</v>
      </c>
      <c r="H3" s="133"/>
      <c r="I3" s="52"/>
      <c r="J3" s="103" t="s">
        <v>254</v>
      </c>
      <c r="K3" s="74"/>
      <c r="L3" s="74"/>
      <c r="M3" s="74"/>
      <c r="N3" s="75"/>
      <c r="O3" s="137" t="s">
        <v>297</v>
      </c>
      <c r="P3" s="138"/>
      <c r="Q3" s="139"/>
      <c r="R3" s="79" t="s">
        <v>136</v>
      </c>
      <c r="S3" s="121" t="s">
        <v>137</v>
      </c>
      <c r="T3" s="122"/>
      <c r="U3" s="79" t="s">
        <v>136</v>
      </c>
      <c r="V3" s="121" t="s">
        <v>137</v>
      </c>
      <c r="W3" s="122"/>
      <c r="X3" s="80"/>
      <c r="Y3" s="123" t="s">
        <v>138</v>
      </c>
      <c r="Z3" s="124"/>
      <c r="AA3" s="125" t="s">
        <v>56</v>
      </c>
      <c r="AB3" s="126"/>
    </row>
    <row r="4" spans="1:41" customFormat="1" ht="16.8" customHeight="1" thickBot="1" x14ac:dyDescent="0.4">
      <c r="A4" s="53" t="s">
        <v>49</v>
      </c>
      <c r="B4" s="30" t="s">
        <v>5</v>
      </c>
      <c r="C4" s="30" t="s">
        <v>24</v>
      </c>
      <c r="D4" s="30" t="s">
        <v>5</v>
      </c>
      <c r="E4" s="18" t="s">
        <v>50</v>
      </c>
      <c r="F4" s="19" t="s">
        <v>51</v>
      </c>
      <c r="G4" s="17" t="s">
        <v>52</v>
      </c>
      <c r="H4" s="17" t="s">
        <v>53</v>
      </c>
      <c r="I4" s="54" t="s">
        <v>54</v>
      </c>
      <c r="J4" s="145" t="s">
        <v>296</v>
      </c>
      <c r="K4" s="146"/>
      <c r="L4" s="146"/>
      <c r="M4" s="146"/>
      <c r="N4" s="147"/>
      <c r="O4" s="130" t="s">
        <v>295</v>
      </c>
      <c r="P4" s="131"/>
      <c r="Q4" s="131"/>
      <c r="R4" s="81" t="str">
        <f>IF(COUNTIF(R5:R24,"◄")=0,"☺","☻")</f>
        <v>☻</v>
      </c>
      <c r="S4" s="67" t="s">
        <v>54</v>
      </c>
      <c r="T4" s="82" t="s">
        <v>1</v>
      </c>
      <c r="U4" s="83" t="str">
        <f>IF(COUNTIF(U5:U24,"◄")=0,"☺","☻")</f>
        <v>☻</v>
      </c>
      <c r="V4" s="67" t="s">
        <v>139</v>
      </c>
      <c r="W4" s="84" t="s">
        <v>2</v>
      </c>
      <c r="X4" s="85" t="str">
        <f>IF(Y4="","☺","☻")</f>
        <v>☻</v>
      </c>
      <c r="Y4" s="86" t="str">
        <f>IF(COUNTIF(Y5:Y24,"◄")=0,"",(CONCATENATE(" - ",COUNTIF(Y5:Y24,"◄"))))</f>
        <v xml:space="preserve"> - 20</v>
      </c>
      <c r="Z4" s="87" t="s">
        <v>27</v>
      </c>
      <c r="AA4" s="87" t="s">
        <v>27</v>
      </c>
      <c r="AB4" s="88">
        <f>COUNTIF(AB5:AB24,"►")</f>
        <v>0</v>
      </c>
    </row>
    <row r="5" spans="1:41" ht="16.2" thickBot="1" x14ac:dyDescent="0.35">
      <c r="A5" s="22">
        <v>1</v>
      </c>
      <c r="B5" s="31">
        <v>1</v>
      </c>
      <c r="C5" s="31" t="s">
        <v>24</v>
      </c>
      <c r="D5" s="31">
        <v>2</v>
      </c>
      <c r="E5" s="28">
        <v>2022</v>
      </c>
      <c r="F5" s="35" t="s">
        <v>294</v>
      </c>
      <c r="G5" s="13">
        <v>44583</v>
      </c>
      <c r="H5" s="14">
        <v>44585</v>
      </c>
      <c r="I5" s="67" t="s">
        <v>299</v>
      </c>
      <c r="J5" s="51" t="s">
        <v>293</v>
      </c>
      <c r="K5" s="33"/>
      <c r="L5" s="33"/>
      <c r="M5" s="33"/>
      <c r="N5" s="34"/>
      <c r="O5" s="12" t="s">
        <v>301</v>
      </c>
      <c r="P5" s="12" t="s">
        <v>0</v>
      </c>
      <c r="Q5" s="16" t="s">
        <v>302</v>
      </c>
      <c r="R5" s="89" t="str">
        <f>IF(T5&gt;0,"ok","◄")</f>
        <v>◄</v>
      </c>
      <c r="S5" s="15" t="s">
        <v>299</v>
      </c>
      <c r="T5" s="6"/>
      <c r="U5" s="89" t="str">
        <f>IF(W5&gt;0,"ok","◄")</f>
        <v>◄</v>
      </c>
      <c r="V5" s="90" t="s">
        <v>300</v>
      </c>
      <c r="W5" s="6"/>
      <c r="X5" s="8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91" t="str">
        <f t="shared" ref="AB5:AB24" si="2">IF(AA5&gt;0,"►","")</f>
        <v/>
      </c>
    </row>
    <row r="6" spans="1:41" ht="16.2" thickBot="1" x14ac:dyDescent="0.35">
      <c r="A6" s="48">
        <v>2</v>
      </c>
      <c r="B6" s="49">
        <v>3</v>
      </c>
      <c r="C6" s="69" t="s">
        <v>24</v>
      </c>
      <c r="D6" s="69">
        <v>3</v>
      </c>
      <c r="E6" s="28">
        <v>2022</v>
      </c>
      <c r="F6" s="36" t="s">
        <v>292</v>
      </c>
      <c r="G6" s="13">
        <v>44583</v>
      </c>
      <c r="H6" s="14">
        <v>44585</v>
      </c>
      <c r="I6" s="67" t="s">
        <v>303</v>
      </c>
      <c r="J6" s="51" t="s">
        <v>291</v>
      </c>
      <c r="K6" s="33"/>
      <c r="L6" s="33"/>
      <c r="M6" s="33"/>
      <c r="N6" s="34"/>
      <c r="O6" s="12" t="s">
        <v>305</v>
      </c>
      <c r="P6" s="12" t="s">
        <v>0</v>
      </c>
      <c r="Q6" s="16" t="s">
        <v>306</v>
      </c>
      <c r="R6" s="89" t="str">
        <f t="shared" ref="R6:R24" si="3">IF(T6&gt;0,"ok","◄")</f>
        <v>◄</v>
      </c>
      <c r="S6" s="15" t="s">
        <v>303</v>
      </c>
      <c r="T6" s="6"/>
      <c r="U6" s="89" t="str">
        <f t="shared" ref="U6:U24" si="4">IF(W6&gt;0,"ok","◄")</f>
        <v>◄</v>
      </c>
      <c r="V6" s="92" t="s">
        <v>304</v>
      </c>
      <c r="W6" s="6"/>
      <c r="X6" s="8" t="str">
        <f t="shared" si="0"/>
        <v>◄</v>
      </c>
      <c r="Y6" s="7" t="str">
        <f t="shared" si="1"/>
        <v>◄</v>
      </c>
      <c r="Z6" s="6"/>
      <c r="AA6" s="6"/>
      <c r="AB6" s="91" t="str">
        <f t="shared" si="2"/>
        <v/>
      </c>
    </row>
    <row r="7" spans="1:41" ht="16.2" thickBot="1" x14ac:dyDescent="0.35">
      <c r="A7" s="48">
        <v>3</v>
      </c>
      <c r="B7" s="49">
        <v>4</v>
      </c>
      <c r="C7" s="49" t="s">
        <v>24</v>
      </c>
      <c r="D7" s="49">
        <v>5</v>
      </c>
      <c r="E7" s="28">
        <v>2022</v>
      </c>
      <c r="F7" s="36" t="s">
        <v>290</v>
      </c>
      <c r="G7" s="13">
        <v>44583</v>
      </c>
      <c r="H7" s="14">
        <v>44585</v>
      </c>
      <c r="I7" s="67" t="s">
        <v>307</v>
      </c>
      <c r="J7" s="51" t="s">
        <v>289</v>
      </c>
      <c r="K7" s="33"/>
      <c r="L7" s="33"/>
      <c r="M7" s="33"/>
      <c r="N7" s="34"/>
      <c r="O7" s="12" t="s">
        <v>309</v>
      </c>
      <c r="P7" s="12" t="s">
        <v>0</v>
      </c>
      <c r="Q7" s="16" t="s">
        <v>310</v>
      </c>
      <c r="R7" s="89" t="str">
        <f t="shared" si="3"/>
        <v>◄</v>
      </c>
      <c r="S7" s="15" t="s">
        <v>307</v>
      </c>
      <c r="T7" s="6"/>
      <c r="U7" s="89" t="str">
        <f t="shared" si="4"/>
        <v>◄</v>
      </c>
      <c r="V7" s="92" t="s">
        <v>308</v>
      </c>
      <c r="W7" s="6"/>
      <c r="X7" s="8" t="str">
        <f t="shared" si="0"/>
        <v>◄</v>
      </c>
      <c r="Y7" s="7" t="str">
        <f t="shared" si="1"/>
        <v>◄</v>
      </c>
      <c r="Z7" s="6"/>
      <c r="AA7" s="6"/>
      <c r="AB7" s="91" t="str">
        <f t="shared" si="2"/>
        <v/>
      </c>
    </row>
    <row r="8" spans="1:41" ht="16.2" thickBot="1" x14ac:dyDescent="0.35">
      <c r="A8" s="48">
        <v>4</v>
      </c>
      <c r="B8" s="49">
        <v>6</v>
      </c>
      <c r="C8" s="49" t="s">
        <v>24</v>
      </c>
      <c r="D8" s="49">
        <v>7</v>
      </c>
      <c r="E8" s="28">
        <v>2022</v>
      </c>
      <c r="F8" s="36" t="s">
        <v>288</v>
      </c>
      <c r="G8" s="13">
        <v>44583</v>
      </c>
      <c r="H8" s="14">
        <v>44585</v>
      </c>
      <c r="I8" s="67" t="s">
        <v>311</v>
      </c>
      <c r="J8" s="51" t="s">
        <v>287</v>
      </c>
      <c r="K8" s="33"/>
      <c r="L8" s="33"/>
      <c r="M8" s="33"/>
      <c r="N8" s="34"/>
      <c r="O8" s="12" t="s">
        <v>313</v>
      </c>
      <c r="P8" s="12" t="s">
        <v>0</v>
      </c>
      <c r="Q8" s="16" t="s">
        <v>314</v>
      </c>
      <c r="R8" s="89" t="str">
        <f t="shared" si="3"/>
        <v>◄</v>
      </c>
      <c r="S8" s="15" t="s">
        <v>311</v>
      </c>
      <c r="T8" s="6"/>
      <c r="U8" s="89" t="str">
        <f t="shared" si="4"/>
        <v>◄</v>
      </c>
      <c r="V8" s="92" t="s">
        <v>312</v>
      </c>
      <c r="W8" s="6"/>
      <c r="X8" s="8" t="str">
        <f t="shared" si="0"/>
        <v>◄</v>
      </c>
      <c r="Y8" s="7" t="str">
        <f t="shared" si="1"/>
        <v>◄</v>
      </c>
      <c r="Z8" s="6"/>
      <c r="AA8" s="6"/>
      <c r="AB8" s="91" t="str">
        <f t="shared" si="2"/>
        <v/>
      </c>
    </row>
    <row r="9" spans="1:41" ht="16.2" thickBot="1" x14ac:dyDescent="0.35">
      <c r="A9" s="48">
        <v>5</v>
      </c>
      <c r="B9" s="49">
        <v>8</v>
      </c>
      <c r="C9" s="49" t="s">
        <v>24</v>
      </c>
      <c r="D9" s="49">
        <v>9</v>
      </c>
      <c r="E9" s="28">
        <v>2022</v>
      </c>
      <c r="F9" s="36" t="s">
        <v>286</v>
      </c>
      <c r="G9" s="13">
        <v>44639</v>
      </c>
      <c r="H9" s="14">
        <v>44641</v>
      </c>
      <c r="I9" s="67" t="s">
        <v>315</v>
      </c>
      <c r="J9" s="51" t="s">
        <v>285</v>
      </c>
      <c r="K9" s="33"/>
      <c r="L9" s="33"/>
      <c r="M9" s="33"/>
      <c r="N9" s="34"/>
      <c r="O9" s="12" t="s">
        <v>317</v>
      </c>
      <c r="P9" s="12" t="s">
        <v>0</v>
      </c>
      <c r="Q9" s="16" t="s">
        <v>318</v>
      </c>
      <c r="R9" s="89" t="str">
        <f t="shared" si="3"/>
        <v>◄</v>
      </c>
      <c r="S9" s="15" t="s">
        <v>315</v>
      </c>
      <c r="T9" s="6"/>
      <c r="U9" s="89" t="str">
        <f t="shared" si="4"/>
        <v>◄</v>
      </c>
      <c r="V9" s="92" t="s">
        <v>316</v>
      </c>
      <c r="W9" s="6"/>
      <c r="X9" s="8" t="str">
        <f t="shared" si="0"/>
        <v>◄</v>
      </c>
      <c r="Y9" s="7" t="str">
        <f t="shared" si="1"/>
        <v>◄</v>
      </c>
      <c r="Z9" s="6"/>
      <c r="AA9" s="6"/>
      <c r="AB9" s="91" t="str">
        <f t="shared" si="2"/>
        <v/>
      </c>
    </row>
    <row r="10" spans="1:41" ht="16.2" thickBot="1" x14ac:dyDescent="0.35">
      <c r="A10" s="48">
        <v>6</v>
      </c>
      <c r="B10" s="49">
        <v>10</v>
      </c>
      <c r="C10" s="49" t="s">
        <v>24</v>
      </c>
      <c r="D10" s="49">
        <v>11</v>
      </c>
      <c r="E10" s="28">
        <v>2022</v>
      </c>
      <c r="F10" s="36" t="s">
        <v>284</v>
      </c>
      <c r="G10" s="13">
        <v>44639</v>
      </c>
      <c r="H10" s="14">
        <v>44641</v>
      </c>
      <c r="I10" s="67" t="s">
        <v>319</v>
      </c>
      <c r="J10" s="51" t="s">
        <v>283</v>
      </c>
      <c r="K10" s="33"/>
      <c r="L10" s="33"/>
      <c r="M10" s="33"/>
      <c r="N10" s="34"/>
      <c r="O10" s="12" t="s">
        <v>321</v>
      </c>
      <c r="P10" s="12" t="s">
        <v>0</v>
      </c>
      <c r="Q10" s="16" t="s">
        <v>322</v>
      </c>
      <c r="R10" s="89" t="str">
        <f t="shared" si="3"/>
        <v>◄</v>
      </c>
      <c r="S10" s="15" t="s">
        <v>319</v>
      </c>
      <c r="T10" s="6"/>
      <c r="U10" s="89" t="str">
        <f t="shared" si="4"/>
        <v>◄</v>
      </c>
      <c r="V10" s="92" t="s">
        <v>320</v>
      </c>
      <c r="W10" s="6"/>
      <c r="X10" s="8" t="str">
        <f t="shared" si="0"/>
        <v>◄</v>
      </c>
      <c r="Y10" s="7" t="str">
        <f t="shared" si="1"/>
        <v>◄</v>
      </c>
      <c r="Z10" s="6"/>
      <c r="AA10" s="6"/>
      <c r="AB10" s="91" t="str">
        <f t="shared" si="2"/>
        <v/>
      </c>
    </row>
    <row r="11" spans="1:41" ht="16.2" thickBot="1" x14ac:dyDescent="0.35">
      <c r="A11" s="48">
        <v>7</v>
      </c>
      <c r="B11" s="49">
        <v>12</v>
      </c>
      <c r="C11" s="49" t="s">
        <v>24</v>
      </c>
      <c r="D11" s="49">
        <v>13</v>
      </c>
      <c r="E11" s="28">
        <v>2022</v>
      </c>
      <c r="F11" s="36" t="s">
        <v>282</v>
      </c>
      <c r="G11" s="13">
        <v>44639</v>
      </c>
      <c r="H11" s="14">
        <v>44641</v>
      </c>
      <c r="I11" s="67" t="s">
        <v>323</v>
      </c>
      <c r="J11" s="51" t="s">
        <v>281</v>
      </c>
      <c r="K11" s="33"/>
      <c r="L11" s="33"/>
      <c r="M11" s="33"/>
      <c r="N11" s="34"/>
      <c r="O11" s="12" t="s">
        <v>325</v>
      </c>
      <c r="P11" s="12" t="s">
        <v>0</v>
      </c>
      <c r="Q11" s="16" t="s">
        <v>326</v>
      </c>
      <c r="R11" s="89" t="str">
        <f t="shared" si="3"/>
        <v>◄</v>
      </c>
      <c r="S11" s="15" t="s">
        <v>323</v>
      </c>
      <c r="T11" s="6"/>
      <c r="U11" s="89" t="str">
        <f t="shared" si="4"/>
        <v>◄</v>
      </c>
      <c r="V11" s="90" t="s">
        <v>324</v>
      </c>
      <c r="W11" s="6"/>
      <c r="X11" s="8" t="str">
        <f t="shared" si="0"/>
        <v>◄</v>
      </c>
      <c r="Y11" s="7" t="str">
        <f t="shared" si="1"/>
        <v>◄</v>
      </c>
      <c r="Z11" s="6"/>
      <c r="AA11" s="6"/>
      <c r="AB11" s="91" t="str">
        <f t="shared" si="2"/>
        <v/>
      </c>
    </row>
    <row r="12" spans="1:41" ht="16.2" thickBot="1" x14ac:dyDescent="0.35">
      <c r="A12" s="48">
        <v>8</v>
      </c>
      <c r="B12" s="49">
        <v>14</v>
      </c>
      <c r="C12" s="49" t="s">
        <v>24</v>
      </c>
      <c r="D12" s="49">
        <v>15</v>
      </c>
      <c r="E12" s="28">
        <v>2022</v>
      </c>
      <c r="F12" s="36" t="s">
        <v>280</v>
      </c>
      <c r="G12" s="13">
        <v>44639</v>
      </c>
      <c r="H12" s="14">
        <v>44641</v>
      </c>
      <c r="I12" s="67" t="s">
        <v>328</v>
      </c>
      <c r="J12" s="51" t="s">
        <v>279</v>
      </c>
      <c r="K12" s="33"/>
      <c r="L12" s="33"/>
      <c r="M12" s="33"/>
      <c r="N12" s="34"/>
      <c r="O12" s="12" t="s">
        <v>327</v>
      </c>
      <c r="P12" s="12" t="s">
        <v>73</v>
      </c>
      <c r="Q12" s="16" t="s">
        <v>73</v>
      </c>
      <c r="R12" s="89" t="str">
        <f t="shared" si="3"/>
        <v>◄</v>
      </c>
      <c r="S12" s="15" t="s">
        <v>328</v>
      </c>
      <c r="T12" s="6"/>
      <c r="U12" s="89" t="str">
        <f t="shared" si="4"/>
        <v>◄</v>
      </c>
      <c r="V12" s="92" t="s">
        <v>329</v>
      </c>
      <c r="W12" s="6"/>
      <c r="X12" s="8" t="str">
        <f t="shared" si="0"/>
        <v>◄</v>
      </c>
      <c r="Y12" s="7" t="str">
        <f t="shared" si="1"/>
        <v>◄</v>
      </c>
      <c r="Z12" s="6"/>
      <c r="AA12" s="6"/>
      <c r="AB12" s="91" t="str">
        <f t="shared" si="2"/>
        <v/>
      </c>
    </row>
    <row r="13" spans="1:41" ht="16.2" thickBot="1" x14ac:dyDescent="0.35">
      <c r="A13" s="48">
        <v>9</v>
      </c>
      <c r="B13" s="49">
        <v>16</v>
      </c>
      <c r="C13" s="49" t="s">
        <v>24</v>
      </c>
      <c r="D13" s="49">
        <v>17</v>
      </c>
      <c r="E13" s="28">
        <v>2022</v>
      </c>
      <c r="F13" s="36" t="s">
        <v>278</v>
      </c>
      <c r="G13" s="13">
        <v>44639</v>
      </c>
      <c r="H13" s="14">
        <v>44641</v>
      </c>
      <c r="I13" s="67" t="s">
        <v>331</v>
      </c>
      <c r="J13" s="51" t="s">
        <v>277</v>
      </c>
      <c r="K13" s="33"/>
      <c r="L13" s="33"/>
      <c r="M13" s="33"/>
      <c r="N13" s="34"/>
      <c r="O13" s="12" t="s">
        <v>330</v>
      </c>
      <c r="P13" s="12" t="s">
        <v>73</v>
      </c>
      <c r="Q13" s="16" t="s">
        <v>73</v>
      </c>
      <c r="R13" s="89" t="str">
        <f t="shared" si="3"/>
        <v>◄</v>
      </c>
      <c r="S13" s="15" t="s">
        <v>331</v>
      </c>
      <c r="T13" s="6"/>
      <c r="U13" s="89" t="str">
        <f t="shared" si="4"/>
        <v>◄</v>
      </c>
      <c r="V13" s="92" t="s">
        <v>332</v>
      </c>
      <c r="W13" s="6"/>
      <c r="X13" s="8" t="str">
        <f t="shared" si="0"/>
        <v>◄</v>
      </c>
      <c r="Y13" s="7" t="str">
        <f t="shared" si="1"/>
        <v>◄</v>
      </c>
      <c r="Z13" s="6"/>
      <c r="AA13" s="6"/>
      <c r="AB13" s="91" t="str">
        <f t="shared" si="2"/>
        <v/>
      </c>
    </row>
    <row r="14" spans="1:41" ht="16.2" thickBot="1" x14ac:dyDescent="0.35">
      <c r="A14" s="48">
        <v>10</v>
      </c>
      <c r="B14" s="49">
        <v>18</v>
      </c>
      <c r="C14" s="69" t="s">
        <v>24</v>
      </c>
      <c r="D14" s="69">
        <v>18</v>
      </c>
      <c r="E14" s="28">
        <v>2022</v>
      </c>
      <c r="F14" s="36" t="s">
        <v>276</v>
      </c>
      <c r="G14" s="13">
        <v>44722</v>
      </c>
      <c r="H14" s="14">
        <v>44724</v>
      </c>
      <c r="I14" s="67" t="s">
        <v>333</v>
      </c>
      <c r="J14" s="51" t="s">
        <v>275</v>
      </c>
      <c r="K14" s="33"/>
      <c r="L14" s="33"/>
      <c r="M14" s="33"/>
      <c r="N14" s="34"/>
      <c r="O14" s="12" t="s">
        <v>335</v>
      </c>
      <c r="P14" s="12" t="s">
        <v>0</v>
      </c>
      <c r="Q14" s="16" t="s">
        <v>336</v>
      </c>
      <c r="R14" s="89" t="str">
        <f t="shared" si="3"/>
        <v>◄</v>
      </c>
      <c r="S14" s="15" t="s">
        <v>333</v>
      </c>
      <c r="T14" s="6"/>
      <c r="U14" s="89" t="str">
        <f t="shared" si="4"/>
        <v>◄</v>
      </c>
      <c r="V14" s="92" t="s">
        <v>334</v>
      </c>
      <c r="W14" s="6"/>
      <c r="X14" s="8" t="str">
        <f t="shared" si="0"/>
        <v>◄</v>
      </c>
      <c r="Y14" s="7" t="str">
        <f t="shared" si="1"/>
        <v>◄</v>
      </c>
      <c r="Z14" s="6"/>
      <c r="AA14" s="6"/>
      <c r="AB14" s="91" t="str">
        <f t="shared" si="2"/>
        <v/>
      </c>
    </row>
    <row r="15" spans="1:41" ht="16.2" thickBot="1" x14ac:dyDescent="0.35">
      <c r="A15" s="48">
        <v>11</v>
      </c>
      <c r="B15" s="49">
        <v>19</v>
      </c>
      <c r="C15" s="69" t="s">
        <v>24</v>
      </c>
      <c r="D15" s="69">
        <v>19</v>
      </c>
      <c r="E15" s="28">
        <v>2022</v>
      </c>
      <c r="F15" s="36" t="s">
        <v>274</v>
      </c>
      <c r="G15" s="13">
        <v>44722</v>
      </c>
      <c r="H15" s="14">
        <v>44724</v>
      </c>
      <c r="I15" s="67" t="s">
        <v>337</v>
      </c>
      <c r="J15" s="51" t="s">
        <v>273</v>
      </c>
      <c r="K15" s="33"/>
      <c r="L15" s="33"/>
      <c r="M15" s="33"/>
      <c r="N15" s="34"/>
      <c r="O15" s="12" t="s">
        <v>339</v>
      </c>
      <c r="P15" s="12" t="s">
        <v>0</v>
      </c>
      <c r="Q15" s="16" t="s">
        <v>340</v>
      </c>
      <c r="R15" s="89" t="str">
        <f t="shared" si="3"/>
        <v>◄</v>
      </c>
      <c r="S15" s="15" t="s">
        <v>337</v>
      </c>
      <c r="T15" s="6"/>
      <c r="U15" s="89" t="str">
        <f t="shared" si="4"/>
        <v>◄</v>
      </c>
      <c r="V15" s="92" t="s">
        <v>338</v>
      </c>
      <c r="W15" s="6"/>
      <c r="X15" s="8" t="str">
        <f t="shared" si="0"/>
        <v>◄</v>
      </c>
      <c r="Y15" s="7" t="str">
        <f t="shared" si="1"/>
        <v>◄</v>
      </c>
      <c r="Z15" s="6"/>
      <c r="AA15" s="6"/>
      <c r="AB15" s="91" t="str">
        <f t="shared" si="2"/>
        <v/>
      </c>
    </row>
    <row r="16" spans="1:41" ht="16.2" thickBot="1" x14ac:dyDescent="0.35">
      <c r="A16" s="48">
        <v>12</v>
      </c>
      <c r="B16" s="49">
        <v>20</v>
      </c>
      <c r="C16" s="49" t="s">
        <v>24</v>
      </c>
      <c r="D16" s="49">
        <v>21</v>
      </c>
      <c r="E16" s="28">
        <v>2022</v>
      </c>
      <c r="F16" s="36" t="s">
        <v>272</v>
      </c>
      <c r="G16" s="13">
        <v>44722</v>
      </c>
      <c r="H16" s="14">
        <v>44724</v>
      </c>
      <c r="I16" s="67" t="s">
        <v>341</v>
      </c>
      <c r="J16" s="51" t="s">
        <v>271</v>
      </c>
      <c r="K16" s="33"/>
      <c r="L16" s="33"/>
      <c r="M16" s="33"/>
      <c r="N16" s="34"/>
      <c r="O16" s="12" t="s">
        <v>343</v>
      </c>
      <c r="P16" s="12" t="s">
        <v>0</v>
      </c>
      <c r="Q16" s="16" t="s">
        <v>344</v>
      </c>
      <c r="R16" s="89" t="str">
        <f t="shared" si="3"/>
        <v>◄</v>
      </c>
      <c r="S16" s="15" t="s">
        <v>341</v>
      </c>
      <c r="T16" s="6"/>
      <c r="U16" s="89" t="str">
        <f t="shared" si="4"/>
        <v>◄</v>
      </c>
      <c r="V16" s="92" t="s">
        <v>342</v>
      </c>
      <c r="W16" s="6"/>
      <c r="X16" s="8" t="str">
        <f t="shared" si="0"/>
        <v>◄</v>
      </c>
      <c r="Y16" s="7" t="str">
        <f t="shared" si="1"/>
        <v>◄</v>
      </c>
      <c r="Z16" s="6"/>
      <c r="AA16" s="6"/>
      <c r="AB16" s="91" t="str">
        <f t="shared" si="2"/>
        <v/>
      </c>
    </row>
    <row r="17" spans="1:28" ht="16.2" thickBot="1" x14ac:dyDescent="0.35">
      <c r="A17" s="48">
        <v>13</v>
      </c>
      <c r="B17" s="49">
        <v>22</v>
      </c>
      <c r="C17" s="49" t="s">
        <v>24</v>
      </c>
      <c r="D17" s="49">
        <v>23</v>
      </c>
      <c r="E17" s="28">
        <v>2022</v>
      </c>
      <c r="F17" s="36" t="s">
        <v>270</v>
      </c>
      <c r="G17" s="13">
        <v>44722</v>
      </c>
      <c r="H17" s="14">
        <v>44724</v>
      </c>
      <c r="I17" s="67" t="s">
        <v>345</v>
      </c>
      <c r="J17" s="51" t="s">
        <v>269</v>
      </c>
      <c r="K17" s="33"/>
      <c r="L17" s="33"/>
      <c r="M17" s="33"/>
      <c r="N17" s="34"/>
      <c r="O17" s="12" t="s">
        <v>347</v>
      </c>
      <c r="P17" s="12" t="s">
        <v>0</v>
      </c>
      <c r="Q17" s="16" t="s">
        <v>348</v>
      </c>
      <c r="R17" s="89" t="str">
        <f t="shared" si="3"/>
        <v>◄</v>
      </c>
      <c r="S17" s="15" t="s">
        <v>345</v>
      </c>
      <c r="T17" s="6"/>
      <c r="U17" s="89" t="str">
        <f t="shared" si="4"/>
        <v>◄</v>
      </c>
      <c r="V17" s="92" t="s">
        <v>346</v>
      </c>
      <c r="W17" s="6"/>
      <c r="X17" s="8" t="str">
        <f t="shared" si="0"/>
        <v>◄</v>
      </c>
      <c r="Y17" s="7" t="str">
        <f t="shared" si="1"/>
        <v>◄</v>
      </c>
      <c r="Z17" s="6"/>
      <c r="AA17" s="6"/>
      <c r="AB17" s="91" t="str">
        <f t="shared" si="2"/>
        <v/>
      </c>
    </row>
    <row r="18" spans="1:28" ht="16.2" thickBot="1" x14ac:dyDescent="0.35">
      <c r="A18" s="48">
        <v>14</v>
      </c>
      <c r="B18" s="49">
        <v>24</v>
      </c>
      <c r="C18" s="69" t="s">
        <v>24</v>
      </c>
      <c r="D18" s="69">
        <v>24</v>
      </c>
      <c r="E18" s="28">
        <v>2022</v>
      </c>
      <c r="F18" s="36" t="s">
        <v>268</v>
      </c>
      <c r="G18" s="13">
        <v>44800</v>
      </c>
      <c r="H18" s="14">
        <v>44802</v>
      </c>
      <c r="I18" s="67" t="s">
        <v>349</v>
      </c>
      <c r="J18" s="51" t="s">
        <v>267</v>
      </c>
      <c r="K18" s="33"/>
      <c r="L18" s="33"/>
      <c r="M18" s="33"/>
      <c r="N18" s="34"/>
      <c r="O18" s="12" t="s">
        <v>351</v>
      </c>
      <c r="P18" s="12" t="s">
        <v>0</v>
      </c>
      <c r="Q18" s="16" t="s">
        <v>352</v>
      </c>
      <c r="R18" s="89" t="str">
        <f t="shared" si="3"/>
        <v>◄</v>
      </c>
      <c r="S18" s="15" t="s">
        <v>349</v>
      </c>
      <c r="T18" s="6"/>
      <c r="U18" s="89" t="str">
        <f t="shared" si="4"/>
        <v>◄</v>
      </c>
      <c r="V18" s="92" t="s">
        <v>350</v>
      </c>
      <c r="W18" s="6"/>
      <c r="X18" s="8" t="str">
        <f t="shared" si="0"/>
        <v>◄</v>
      </c>
      <c r="Y18" s="7" t="str">
        <f t="shared" si="1"/>
        <v>◄</v>
      </c>
      <c r="Z18" s="6"/>
      <c r="AA18" s="6"/>
      <c r="AB18" s="91" t="str">
        <f t="shared" si="2"/>
        <v/>
      </c>
    </row>
    <row r="19" spans="1:28" ht="16.2" thickBot="1" x14ac:dyDescent="0.35">
      <c r="A19" s="48">
        <v>15</v>
      </c>
      <c r="B19" s="49">
        <v>25</v>
      </c>
      <c r="C19" s="49" t="s">
        <v>24</v>
      </c>
      <c r="D19" s="49">
        <v>26</v>
      </c>
      <c r="E19" s="28">
        <v>2022</v>
      </c>
      <c r="F19" s="36" t="s">
        <v>266</v>
      </c>
      <c r="G19" s="13">
        <v>44800</v>
      </c>
      <c r="H19" s="14">
        <v>44802</v>
      </c>
      <c r="I19" s="67" t="s">
        <v>353</v>
      </c>
      <c r="J19" s="51" t="s">
        <v>265</v>
      </c>
      <c r="K19" s="33"/>
      <c r="L19" s="33"/>
      <c r="M19" s="33"/>
      <c r="N19" s="34"/>
      <c r="O19" s="12" t="s">
        <v>355</v>
      </c>
      <c r="P19" s="12" t="s">
        <v>0</v>
      </c>
      <c r="Q19" s="16" t="s">
        <v>356</v>
      </c>
      <c r="R19" s="89" t="str">
        <f t="shared" si="3"/>
        <v>◄</v>
      </c>
      <c r="S19" s="15" t="s">
        <v>353</v>
      </c>
      <c r="T19" s="6"/>
      <c r="U19" s="89" t="str">
        <f t="shared" si="4"/>
        <v>◄</v>
      </c>
      <c r="V19" s="92" t="s">
        <v>354</v>
      </c>
      <c r="W19" s="6"/>
      <c r="X19" s="8" t="str">
        <f t="shared" si="0"/>
        <v>◄</v>
      </c>
      <c r="Y19" s="7" t="str">
        <f t="shared" si="1"/>
        <v>◄</v>
      </c>
      <c r="Z19" s="6"/>
      <c r="AA19" s="6"/>
      <c r="AB19" s="91" t="str">
        <f t="shared" si="2"/>
        <v/>
      </c>
    </row>
    <row r="20" spans="1:28" ht="16.2" thickBot="1" x14ac:dyDescent="0.35">
      <c r="A20" s="48">
        <v>16</v>
      </c>
      <c r="B20" s="49">
        <v>27</v>
      </c>
      <c r="C20" s="49" t="s">
        <v>24</v>
      </c>
      <c r="D20" s="49">
        <v>28</v>
      </c>
      <c r="E20" s="28">
        <v>2022</v>
      </c>
      <c r="F20" s="36" t="s">
        <v>264</v>
      </c>
      <c r="G20" s="13">
        <v>44800</v>
      </c>
      <c r="H20" s="14">
        <v>44802</v>
      </c>
      <c r="I20" s="67" t="s">
        <v>358</v>
      </c>
      <c r="J20" s="51" t="s">
        <v>263</v>
      </c>
      <c r="K20" s="33"/>
      <c r="L20" s="33"/>
      <c r="M20" s="33"/>
      <c r="N20" s="34"/>
      <c r="O20" s="12" t="s">
        <v>357</v>
      </c>
      <c r="P20" s="12" t="s">
        <v>73</v>
      </c>
      <c r="Q20" s="16" t="s">
        <v>73</v>
      </c>
      <c r="R20" s="89" t="str">
        <f t="shared" si="3"/>
        <v>◄</v>
      </c>
      <c r="S20" s="15" t="s">
        <v>358</v>
      </c>
      <c r="T20" s="6"/>
      <c r="U20" s="89" t="str">
        <f t="shared" si="4"/>
        <v>◄</v>
      </c>
      <c r="V20" s="90" t="s">
        <v>359</v>
      </c>
      <c r="W20" s="6"/>
      <c r="X20" s="8" t="str">
        <f t="shared" si="0"/>
        <v>◄</v>
      </c>
      <c r="Y20" s="7" t="str">
        <f t="shared" si="1"/>
        <v>◄</v>
      </c>
      <c r="Z20" s="6"/>
      <c r="AA20" s="6"/>
      <c r="AB20" s="91" t="str">
        <f t="shared" si="2"/>
        <v/>
      </c>
    </row>
    <row r="21" spans="1:28" ht="16.2" thickBot="1" x14ac:dyDescent="0.35">
      <c r="A21" s="48">
        <v>17</v>
      </c>
      <c r="B21" s="49">
        <v>29</v>
      </c>
      <c r="C21" s="49" t="s">
        <v>24</v>
      </c>
      <c r="D21" s="49">
        <v>30</v>
      </c>
      <c r="E21" s="28">
        <v>2022</v>
      </c>
      <c r="F21" s="36" t="s">
        <v>262</v>
      </c>
      <c r="G21" s="13">
        <v>44800</v>
      </c>
      <c r="H21" s="14">
        <v>44802</v>
      </c>
      <c r="I21" s="67" t="s">
        <v>360</v>
      </c>
      <c r="J21" s="51" t="s">
        <v>261</v>
      </c>
      <c r="K21" s="33"/>
      <c r="L21" s="33"/>
      <c r="M21" s="33"/>
      <c r="N21" s="34"/>
      <c r="O21" s="12" t="s">
        <v>362</v>
      </c>
      <c r="P21" s="12" t="s">
        <v>0</v>
      </c>
      <c r="Q21" s="16" t="s">
        <v>363</v>
      </c>
      <c r="R21" s="89" t="str">
        <f t="shared" si="3"/>
        <v>◄</v>
      </c>
      <c r="S21" s="15" t="s">
        <v>360</v>
      </c>
      <c r="T21" s="6"/>
      <c r="U21" s="89" t="str">
        <f t="shared" si="4"/>
        <v>◄</v>
      </c>
      <c r="V21" s="92" t="s">
        <v>361</v>
      </c>
      <c r="W21" s="6"/>
      <c r="X21" s="8" t="str">
        <f t="shared" si="0"/>
        <v>◄</v>
      </c>
      <c r="Y21" s="7" t="str">
        <f t="shared" si="1"/>
        <v>◄</v>
      </c>
      <c r="Z21" s="6"/>
      <c r="AA21" s="6"/>
      <c r="AB21" s="91" t="str">
        <f t="shared" si="2"/>
        <v/>
      </c>
    </row>
    <row r="22" spans="1:28" ht="16.2" thickBot="1" x14ac:dyDescent="0.35">
      <c r="A22" s="48">
        <v>18</v>
      </c>
      <c r="B22" s="49">
        <v>31</v>
      </c>
      <c r="C22" s="69" t="s">
        <v>24</v>
      </c>
      <c r="D22" s="69">
        <v>31</v>
      </c>
      <c r="E22" s="28">
        <v>2022</v>
      </c>
      <c r="F22" s="36" t="s">
        <v>260</v>
      </c>
      <c r="G22" s="13">
        <v>44856</v>
      </c>
      <c r="H22" s="14">
        <v>44858</v>
      </c>
      <c r="I22" s="67" t="s">
        <v>364</v>
      </c>
      <c r="J22" s="51" t="s">
        <v>259</v>
      </c>
      <c r="K22" s="33"/>
      <c r="L22" s="33"/>
      <c r="M22" s="33"/>
      <c r="N22" s="34"/>
      <c r="O22" s="12" t="s">
        <v>366</v>
      </c>
      <c r="P22" s="12" t="s">
        <v>0</v>
      </c>
      <c r="Q22" s="16" t="s">
        <v>367</v>
      </c>
      <c r="R22" s="89" t="str">
        <f t="shared" si="3"/>
        <v>◄</v>
      </c>
      <c r="S22" s="15" t="s">
        <v>364</v>
      </c>
      <c r="T22" s="6"/>
      <c r="U22" s="89" t="str">
        <f t="shared" si="4"/>
        <v>◄</v>
      </c>
      <c r="V22" s="90" t="s">
        <v>365</v>
      </c>
      <c r="W22" s="6"/>
      <c r="X22" s="8" t="str">
        <f t="shared" si="0"/>
        <v>◄</v>
      </c>
      <c r="Y22" s="7" t="str">
        <f t="shared" si="1"/>
        <v>◄</v>
      </c>
      <c r="Z22" s="6"/>
      <c r="AA22" s="6"/>
      <c r="AB22" s="91" t="str">
        <f t="shared" si="2"/>
        <v/>
      </c>
    </row>
    <row r="23" spans="1:28" ht="16.2" thickBot="1" x14ac:dyDescent="0.35">
      <c r="A23" s="48">
        <v>19</v>
      </c>
      <c r="B23" s="49">
        <v>32</v>
      </c>
      <c r="C23" s="49" t="s">
        <v>24</v>
      </c>
      <c r="D23" s="49">
        <v>33</v>
      </c>
      <c r="E23" s="28">
        <v>2022</v>
      </c>
      <c r="F23" s="36" t="s">
        <v>258</v>
      </c>
      <c r="G23" s="13">
        <v>44856</v>
      </c>
      <c r="H23" s="14">
        <v>44858</v>
      </c>
      <c r="I23" s="67" t="s">
        <v>368</v>
      </c>
      <c r="J23" s="51" t="s">
        <v>257</v>
      </c>
      <c r="K23" s="33"/>
      <c r="L23" s="33"/>
      <c r="M23" s="33"/>
      <c r="N23" s="34"/>
      <c r="O23" s="12" t="s">
        <v>370</v>
      </c>
      <c r="P23" s="12" t="s">
        <v>0</v>
      </c>
      <c r="Q23" s="16" t="s">
        <v>371</v>
      </c>
      <c r="R23" s="89" t="str">
        <f t="shared" si="3"/>
        <v>◄</v>
      </c>
      <c r="S23" s="15" t="s">
        <v>368</v>
      </c>
      <c r="T23" s="6"/>
      <c r="U23" s="89" t="str">
        <f t="shared" si="4"/>
        <v>◄</v>
      </c>
      <c r="V23" s="92" t="s">
        <v>369</v>
      </c>
      <c r="W23" s="6"/>
      <c r="X23" s="8" t="str">
        <f t="shared" si="0"/>
        <v>◄</v>
      </c>
      <c r="Y23" s="7" t="str">
        <f t="shared" si="1"/>
        <v>◄</v>
      </c>
      <c r="Z23" s="6"/>
      <c r="AA23" s="6"/>
      <c r="AB23" s="91" t="str">
        <f t="shared" si="2"/>
        <v/>
      </c>
    </row>
    <row r="24" spans="1:28" ht="16.2" thickBot="1" x14ac:dyDescent="0.35">
      <c r="A24" s="55">
        <v>20</v>
      </c>
      <c r="B24" s="97">
        <v>34</v>
      </c>
      <c r="C24" s="97" t="s">
        <v>24</v>
      </c>
      <c r="D24" s="97">
        <v>35</v>
      </c>
      <c r="E24" s="96">
        <v>2022</v>
      </c>
      <c r="F24" s="56" t="s">
        <v>256</v>
      </c>
      <c r="G24" s="57">
        <v>44856</v>
      </c>
      <c r="H24" s="58">
        <v>44858</v>
      </c>
      <c r="I24" s="67" t="s">
        <v>372</v>
      </c>
      <c r="J24" s="102" t="s">
        <v>255</v>
      </c>
      <c r="K24" s="101"/>
      <c r="L24" s="101"/>
      <c r="M24" s="101"/>
      <c r="N24" s="101"/>
      <c r="O24" s="12" t="s">
        <v>374</v>
      </c>
      <c r="P24" s="12" t="s">
        <v>0</v>
      </c>
      <c r="Q24" s="16">
        <v>5118</v>
      </c>
      <c r="R24" s="93" t="str">
        <f t="shared" si="3"/>
        <v>◄</v>
      </c>
      <c r="S24" s="15" t="s">
        <v>372</v>
      </c>
      <c r="T24" s="64"/>
      <c r="U24" s="93" t="str">
        <f t="shared" si="4"/>
        <v>◄</v>
      </c>
      <c r="V24" s="92" t="s">
        <v>373</v>
      </c>
      <c r="W24" s="64"/>
      <c r="X24" s="62" t="str">
        <f t="shared" si="0"/>
        <v>◄</v>
      </c>
      <c r="Y24" s="63" t="str">
        <f t="shared" si="1"/>
        <v>◄</v>
      </c>
      <c r="Z24" s="64"/>
      <c r="AA24" s="64"/>
      <c r="AB24" s="94" t="str">
        <f t="shared" si="2"/>
        <v/>
      </c>
    </row>
    <row r="25" spans="1:28" x14ac:dyDescent="0.3">
      <c r="R25"/>
      <c r="T25"/>
      <c r="U25"/>
      <c r="W25"/>
    </row>
    <row r="26" spans="1:28" x14ac:dyDescent="0.3">
      <c r="J26" s="68"/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</sheetData>
  <autoFilter ref="A1:AB51" xr:uid="{63FA3546-FECF-4A86-8724-97F1CAC7C663}"/>
  <mergeCells count="11">
    <mergeCell ref="J4:N4"/>
    <mergeCell ref="O4:Q4"/>
    <mergeCell ref="G3:H3"/>
    <mergeCell ref="O3:Q3"/>
    <mergeCell ref="S2:T2"/>
    <mergeCell ref="V2:W2"/>
    <mergeCell ref="Y2:AB2"/>
    <mergeCell ref="S3:T3"/>
    <mergeCell ref="V3:W3"/>
    <mergeCell ref="Y3:Z3"/>
    <mergeCell ref="AA3:AB3"/>
  </mergeCells>
  <conditionalFormatting sqref="I4">
    <cfRule type="containsText" dxfId="142" priority="40" operator="containsText" text=" -----">
      <formula>NOT(ISERROR(SEARCH(" -----",I4)))</formula>
    </cfRule>
    <cfRule type="containsText" dxfId="141" priority="38" operator="containsText" text=" -----">
      <formula>NOT(ISERROR(SEARCH(" -----",I4)))</formula>
    </cfRule>
    <cfRule type="containsText" dxfId="140" priority="37" operator="containsText" text="?missend">
      <formula>NOT(ISERROR(SEARCH("?missend",I4)))</formula>
    </cfRule>
    <cfRule type="containsText" dxfId="139" priority="36" operator="containsText" text="P.">
      <formula>NOT(ISERROR(SEARCH("P.",I4)))</formula>
    </cfRule>
    <cfRule type="containsText" dxfId="138" priority="35" operator="containsText" text=" -----">
      <formula>NOT(ISERROR(SEARCH(" -----",I4)))</formula>
    </cfRule>
    <cfRule type="containsText" dxfId="137" priority="34" operator="containsText" text="◙">
      <formula>NOT(ISERROR(SEARCH("◙",I4)))</formula>
    </cfRule>
  </conditionalFormatting>
  <conditionalFormatting sqref="I4:I24">
    <cfRule type="containsText" dxfId="136" priority="41" operator="containsText" text="P.">
      <formula>NOT(ISERROR(SEARCH("P.",I4)))</formula>
    </cfRule>
    <cfRule type="containsText" dxfId="135" priority="39" operator="containsText" text="◙">
      <formula>NOT(ISERROR(SEARCH("◙",I4)))</formula>
    </cfRule>
  </conditionalFormatting>
  <conditionalFormatting sqref="I5:I24">
    <cfRule type="containsText" dxfId="134" priority="82" operator="containsText" text=" -----">
      <formula>NOT(ISERROR(SEARCH(" -----",I5)))</formula>
    </cfRule>
    <cfRule type="containsText" dxfId="133" priority="81" operator="containsText" text="?missend">
      <formula>NOT(ISERROR(SEARCH("?missend",I5)))</formula>
    </cfRule>
    <cfRule type="containsText" dxfId="132" priority="80" operator="containsText" text="P.">
      <formula>NOT(ISERROR(SEARCH("P.",I5)))</formula>
    </cfRule>
    <cfRule type="containsText" dxfId="131" priority="79" operator="containsText" text=" -----">
      <formula>NOT(ISERROR(SEARCH(" -----",I5)))</formula>
    </cfRule>
    <cfRule type="containsText" dxfId="130" priority="78" operator="containsText" text="◙">
      <formula>NOT(ISERROR(SEARCH("◙",I5)))</formula>
    </cfRule>
    <cfRule type="containsText" dxfId="129" priority="69" operator="containsText" text=" -----">
      <formula>NOT(ISERROR(SEARCH(" -----",I5)))</formula>
    </cfRule>
  </conditionalFormatting>
  <conditionalFormatting sqref="P5:Q24">
    <cfRule type="containsBlanks" dxfId="128" priority="104">
      <formula>LEN(TRIM(P5))=0</formula>
    </cfRule>
  </conditionalFormatting>
  <conditionalFormatting sqref="S4">
    <cfRule type="containsText" dxfId="127" priority="16" operator="containsText" text="◙">
      <formula>NOT(ISERROR(SEARCH("◙",S4)))</formula>
    </cfRule>
    <cfRule type="containsText" dxfId="126" priority="17" operator="containsText" text=" -----">
      <formula>NOT(ISERROR(SEARCH(" -----",S4)))</formula>
    </cfRule>
    <cfRule type="containsText" dxfId="125" priority="18" operator="containsText" text="P.">
      <formula>NOT(ISERROR(SEARCH("P.",S4)))</formula>
    </cfRule>
    <cfRule type="containsText" dxfId="124" priority="19" operator="containsText" text="?missend">
      <formula>NOT(ISERROR(SEARCH("?missend",S4)))</formula>
    </cfRule>
    <cfRule type="containsText" dxfId="123" priority="20" operator="containsText" text=" -----">
      <formula>NOT(ISERROR(SEARCH(" -----",S4)))</formula>
    </cfRule>
  </conditionalFormatting>
  <conditionalFormatting sqref="S4:S24">
    <cfRule type="containsText" dxfId="122" priority="21" operator="containsText" text="◙">
      <formula>NOT(ISERROR(SEARCH("◙",S4)))</formula>
    </cfRule>
    <cfRule type="containsText" dxfId="121" priority="22" operator="containsText" text=" -----">
      <formula>NOT(ISERROR(SEARCH(" -----",S4)))</formula>
    </cfRule>
    <cfRule type="containsText" dxfId="120" priority="23" operator="containsText" text="P.">
      <formula>NOT(ISERROR(SEARCH("P.",S4)))</formula>
    </cfRule>
  </conditionalFormatting>
  <conditionalFormatting sqref="S5:S24">
    <cfRule type="containsText" dxfId="119" priority="24" operator="containsText" text="?FDS-">
      <formula>NOT(ISERROR(SEARCH("?FDS-",S5)))</formula>
    </cfRule>
    <cfRule type="containsText" dxfId="118" priority="25" operator="containsText" text=" -----">
      <formula>NOT(ISERROR(SEARCH(" -----",S5)))</formula>
    </cfRule>
    <cfRule type="containsText" dxfId="117" priority="26" operator="containsText" text="◙">
      <formula>NOT(ISERROR(SEARCH("◙",S5)))</formula>
    </cfRule>
    <cfRule type="containsText" dxfId="116" priority="27" operator="containsText" text="P.">
      <formula>NOT(ISERROR(SEARCH("P.",S5)))</formula>
    </cfRule>
    <cfRule type="containsText" dxfId="115" priority="28" operator="containsText" text=" -----">
      <formula>NOT(ISERROR(SEARCH(" -----",S5)))</formula>
    </cfRule>
  </conditionalFormatting>
  <conditionalFormatting sqref="V4">
    <cfRule type="containsText" dxfId="114" priority="15" operator="containsText" text="P.">
      <formula>NOT(ISERROR(SEARCH("P.",V4)))</formula>
    </cfRule>
    <cfRule type="containsText" dxfId="113" priority="14" operator="containsText" text=" -----">
      <formula>NOT(ISERROR(SEARCH(" -----",V4)))</formula>
    </cfRule>
    <cfRule type="containsText" dxfId="112" priority="12" operator="containsText" text=" -----">
      <formula>NOT(ISERROR(SEARCH(" -----",V4)))</formula>
    </cfRule>
    <cfRule type="containsText" dxfId="111" priority="11" operator="containsText" text="?missend">
      <formula>NOT(ISERROR(SEARCH("?missend",V4)))</formula>
    </cfRule>
    <cfRule type="containsText" dxfId="110" priority="13" operator="containsText" text="◙">
      <formula>NOT(ISERROR(SEARCH("◙",V4)))</formula>
    </cfRule>
  </conditionalFormatting>
  <conditionalFormatting sqref="V4:V24">
    <cfRule type="containsText" dxfId="109" priority="8" operator="containsText" text="P.">
      <formula>NOT(ISERROR(SEARCH("P.",V4)))</formula>
    </cfRule>
    <cfRule type="containsText" dxfId="108" priority="7" operator="containsText" text=" -----">
      <formula>NOT(ISERROR(SEARCH(" -----",V4)))</formula>
    </cfRule>
    <cfRule type="containsText" dxfId="107" priority="6" operator="containsText" text="◙">
      <formula>NOT(ISERROR(SEARCH("◙",V4)))</formula>
    </cfRule>
  </conditionalFormatting>
  <conditionalFormatting sqref="V5:V24">
    <cfRule type="containsText" dxfId="106" priority="1" operator="containsText" text="?FDS-">
      <formula>NOT(ISERROR(SEARCH("?FDS-",V5)))</formula>
    </cfRule>
    <cfRule type="containsText" dxfId="105" priority="5" operator="containsText" text=" -----">
      <formula>NOT(ISERROR(SEARCH(" -----",V5)))</formula>
    </cfRule>
    <cfRule type="containsText" dxfId="104" priority="4" operator="containsText" text="P.">
      <formula>NOT(ISERROR(SEARCH("P.",V5)))</formula>
    </cfRule>
    <cfRule type="containsText" dxfId="103" priority="3" operator="containsText" text="◙">
      <formula>NOT(ISERROR(SEARCH("◙",V5)))</formula>
    </cfRule>
    <cfRule type="containsText" dxfId="102" priority="2" operator="containsText" text=" -----">
      <formula>NOT(ISERROR(SEARCH(" -----",V5)))</formula>
    </cfRule>
  </conditionalFormatting>
  <conditionalFormatting sqref="W5:W24">
    <cfRule type="containsText" dxfId="101" priority="29" operator="containsText" text="Ø">
      <formula>NOT(ISERROR(SEARCH("Ø",W5)))</formula>
    </cfRule>
  </conditionalFormatting>
  <conditionalFormatting sqref="X5:X24">
    <cfRule type="cellIs" dxfId="100" priority="30" operator="equal">
      <formula>"◄"</formula>
    </cfRule>
    <cfRule type="cellIs" dxfId="99" priority="31" operator="equal">
      <formula>"•"</formula>
    </cfRule>
    <cfRule type="cellIs" priority="32" operator="equal">
      <formula>"◄"</formula>
    </cfRule>
    <cfRule type="cellIs" dxfId="98" priority="33" operator="equal">
      <formula>"►"</formula>
    </cfRule>
  </conditionalFormatting>
  <conditionalFormatting sqref="Y4">
    <cfRule type="containsText" dxfId="97" priority="9" operator="containsText" text=" -">
      <formula>NOT(ISERROR(SEARCH(" -",Y4)))</formula>
    </cfRule>
  </conditionalFormatting>
  <conditionalFormatting sqref="Z4:AA24">
    <cfRule type="containsText" dxfId="96" priority="10" operator="containsText" text="Ø">
      <formula>NOT(ISERROR(SEARCH("Ø",Z4)))</formula>
    </cfRule>
  </conditionalFormatting>
  <hyperlinks>
    <hyperlink ref="J3" r:id="rId1" display="https://timbres-be-album.jouwweb.be/timbres-be/albums-fr-a2020-a2029-inventaire-repartition-des-feuilles/album-fr-a2022-5054-5134-invent?preview=eyJ0eXAiOiJKV1QiLCJhbGciOiJIUzI1NiJ9.eyJpYXQiOjE3MTE0NDg2MzAuOTIzMzg3LCJleHAiOjE3MTE0NTIyMzAuOTIzMzk3LCJ3aWQiOjE3OTgxNDV9.rzv1rOAyD754qlOuJFZyhp2svpSJovgbmyaHLnhn2uE&amp;_gl=1*ouiim9*_ga*Njc5NjU2NDcuMTcxMTM1MzMzMQ..*_ga_E6PZPGE4QM*MTcxMTQ0MzUwNS4xMS4xLjE3MTE0NDg2MjguNTEuMC4w" xr:uid="{5DF5CFB6-8D59-4C1F-8799-B4F62FAA7F1D}"/>
  </hyperlinks>
  <printOptions horizontalCentered="1"/>
  <pageMargins left="0" right="0" top="0.31496062992125984" bottom="0" header="0" footer="0"/>
  <pageSetup paperSize="9" scale="77" orientation="landscape" r:id="rId2"/>
  <headerFooter>
    <oddHeader xml:space="preserve">&amp;L&amp;A&amp;R&amp;G
</oddHeader>
    <oddFooter>&amp;R
&amp;G</oddFoot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1907-B736-453F-8222-968C5B653E20}">
  <dimension ref="A1:AO51"/>
  <sheetViews>
    <sheetView showZeros="0" zoomScale="80" zoomScaleNormal="80" workbookViewId="0">
      <pane xSplit="1" ySplit="4" topLeftCell="B5" activePane="bottomRight" state="frozen"/>
      <selection activeCell="B1" sqref="B1"/>
      <selection pane="topRight" activeCell="C1" sqref="C1"/>
      <selection pane="bottomLeft" activeCell="B5" sqref="B5"/>
      <selection pane="bottomRight" activeCell="F37" sqref="F37"/>
    </sheetView>
  </sheetViews>
  <sheetFormatPr defaultColWidth="8.88671875" defaultRowHeight="14.4" x14ac:dyDescent="0.3"/>
  <cols>
    <col min="1" max="1" width="6.6640625" style="23" customWidth="1"/>
    <col min="2" max="2" width="5.109375" style="23" customWidth="1"/>
    <col min="3" max="3" width="3.33203125" style="23" customWidth="1"/>
    <col min="4" max="4" width="5.109375" style="23" customWidth="1"/>
    <col min="5" max="5" width="7" style="1" customWidth="1"/>
    <col min="6" max="6" width="32.6640625" style="1" customWidth="1"/>
    <col min="7" max="7" width="12.109375" style="3" customWidth="1"/>
    <col min="8" max="8" width="11" style="10" customWidth="1"/>
    <col min="9" max="9" width="13.88671875" style="68" customWidth="1"/>
    <col min="10" max="10" width="42.664062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95" customWidth="1"/>
    <col min="19" max="19" width="14.5546875" style="1" customWidth="1"/>
    <col min="20" max="20" width="5.21875" style="95" customWidth="1"/>
    <col min="21" max="21" width="2.88671875" style="95" customWidth="1"/>
    <col min="22" max="22" width="16.109375" style="1" customWidth="1"/>
    <col min="23" max="23" width="6" style="95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6"/>
      <c r="S1" s="11"/>
      <c r="T1" s="76"/>
      <c r="U1" s="76"/>
      <c r="V1" s="11"/>
      <c r="W1" s="76"/>
    </row>
    <row r="2" spans="1:41" ht="15.6" customHeight="1" thickBot="1" x14ac:dyDescent="0.35">
      <c r="A2" s="24"/>
      <c r="B2" s="24"/>
      <c r="C2" s="25"/>
      <c r="D2" s="25"/>
      <c r="E2" s="25"/>
      <c r="F2" s="26"/>
      <c r="G2" s="25"/>
      <c r="H2" s="25"/>
      <c r="I2" s="65"/>
      <c r="J2" s="26" t="s">
        <v>416</v>
      </c>
      <c r="K2" s="26"/>
      <c r="L2" s="26"/>
      <c r="M2" s="25"/>
      <c r="N2" s="27"/>
      <c r="O2" s="37"/>
      <c r="P2" s="37"/>
      <c r="Q2" s="38"/>
      <c r="R2" s="77"/>
      <c r="S2" s="140" t="s">
        <v>134</v>
      </c>
      <c r="T2" s="141"/>
      <c r="U2" s="77"/>
      <c r="V2" s="140" t="s">
        <v>134</v>
      </c>
      <c r="W2" s="141"/>
      <c r="X2" s="78"/>
      <c r="Y2" s="142" t="s">
        <v>135</v>
      </c>
      <c r="Z2" s="143"/>
      <c r="AA2" s="143"/>
      <c r="AB2" s="144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Bot="1" x14ac:dyDescent="0.35">
      <c r="A3" s="39"/>
      <c r="B3" s="29"/>
      <c r="C3" s="41"/>
      <c r="D3" s="41"/>
      <c r="E3" s="41"/>
      <c r="F3" s="20"/>
      <c r="G3" s="132" t="s">
        <v>48</v>
      </c>
      <c r="H3" s="133"/>
      <c r="I3" s="52"/>
      <c r="J3" s="21" t="s">
        <v>415</v>
      </c>
      <c r="K3" s="74"/>
      <c r="L3" s="74"/>
      <c r="M3" s="74"/>
      <c r="N3" s="75"/>
      <c r="O3" s="137" t="s">
        <v>297</v>
      </c>
      <c r="P3" s="138"/>
      <c r="Q3" s="139"/>
      <c r="R3" s="79" t="s">
        <v>136</v>
      </c>
      <c r="S3" s="121" t="s">
        <v>137</v>
      </c>
      <c r="T3" s="122"/>
      <c r="U3" s="79" t="s">
        <v>136</v>
      </c>
      <c r="V3" s="121" t="s">
        <v>137</v>
      </c>
      <c r="W3" s="122"/>
      <c r="X3" s="80"/>
      <c r="Y3" s="123" t="s">
        <v>138</v>
      </c>
      <c r="Z3" s="124"/>
      <c r="AA3" s="125" t="s">
        <v>56</v>
      </c>
      <c r="AB3" s="126"/>
    </row>
    <row r="4" spans="1:41" customFormat="1" ht="16.8" customHeight="1" thickBot="1" x14ac:dyDescent="0.4">
      <c r="A4" s="53" t="s">
        <v>49</v>
      </c>
      <c r="B4" s="30" t="s">
        <v>5</v>
      </c>
      <c r="C4" s="30" t="s">
        <v>24</v>
      </c>
      <c r="D4" s="30" t="s">
        <v>5</v>
      </c>
      <c r="E4" s="18" t="s">
        <v>50</v>
      </c>
      <c r="F4" s="19" t="s">
        <v>51</v>
      </c>
      <c r="G4" s="17" t="s">
        <v>52</v>
      </c>
      <c r="H4" s="17" t="s">
        <v>53</v>
      </c>
      <c r="I4" s="54" t="s">
        <v>54</v>
      </c>
      <c r="J4" s="145" t="s">
        <v>296</v>
      </c>
      <c r="K4" s="146"/>
      <c r="L4" s="146"/>
      <c r="M4" s="146"/>
      <c r="N4" s="147"/>
      <c r="O4" s="130" t="s">
        <v>295</v>
      </c>
      <c r="P4" s="131"/>
      <c r="Q4" s="131"/>
      <c r="R4" s="81" t="str">
        <f>IF(COUNTIF(R5:R24,"◄")=0,"☺","☻")</f>
        <v>☻</v>
      </c>
      <c r="S4" s="67" t="s">
        <v>54</v>
      </c>
      <c r="T4" s="82" t="s">
        <v>1</v>
      </c>
      <c r="U4" s="83" t="str">
        <f>IF(COUNTIF(U5:U24,"◄")=0,"☺","☻")</f>
        <v>☻</v>
      </c>
      <c r="V4" s="67" t="s">
        <v>139</v>
      </c>
      <c r="W4" s="84" t="s">
        <v>2</v>
      </c>
      <c r="X4" s="85" t="str">
        <f>IF(Y4="","☺","☻")</f>
        <v>☻</v>
      </c>
      <c r="Y4" s="86" t="str">
        <f>IF(COUNTIF(Y5:Y24,"◄")=0,"",(CONCATENATE(" - ",COUNTIF(Y5:Y24,"◄"))))</f>
        <v xml:space="preserve"> - 20</v>
      </c>
      <c r="Z4" s="87" t="s">
        <v>27</v>
      </c>
      <c r="AA4" s="87" t="s">
        <v>27</v>
      </c>
      <c r="AB4" s="88">
        <f>COUNTIF(AB5:AB24,"►")</f>
        <v>0</v>
      </c>
    </row>
    <row r="5" spans="1:41" ht="16.2" thickBot="1" x14ac:dyDescent="0.35">
      <c r="A5" s="46">
        <v>1</v>
      </c>
      <c r="B5" s="47">
        <v>1</v>
      </c>
      <c r="C5" s="47" t="s">
        <v>24</v>
      </c>
      <c r="D5" s="47">
        <v>2</v>
      </c>
      <c r="E5" s="42">
        <v>2023</v>
      </c>
      <c r="F5" s="35" t="s">
        <v>414</v>
      </c>
      <c r="G5" s="13">
        <v>44947</v>
      </c>
      <c r="H5" s="14">
        <v>44949</v>
      </c>
      <c r="I5" s="67" t="s">
        <v>418</v>
      </c>
      <c r="J5" s="105" t="s">
        <v>413</v>
      </c>
      <c r="K5" s="99"/>
      <c r="L5" s="99"/>
      <c r="M5" s="99"/>
      <c r="N5" s="98"/>
      <c r="O5" s="12" t="s">
        <v>417</v>
      </c>
      <c r="P5" s="12" t="s">
        <v>73</v>
      </c>
      <c r="Q5" s="16" t="s">
        <v>73</v>
      </c>
      <c r="R5" s="89" t="str">
        <f t="shared" ref="R5:R24" si="0">IF(T5&gt;0,"ok","◄")</f>
        <v>◄</v>
      </c>
      <c r="S5" s="15" t="s">
        <v>418</v>
      </c>
      <c r="T5" s="6"/>
      <c r="U5" s="89" t="str">
        <f t="shared" ref="U5:U24" si="1">IF(W5&gt;0,"ok","◄")</f>
        <v>◄</v>
      </c>
      <c r="V5" s="90" t="s">
        <v>419</v>
      </c>
      <c r="W5" s="6"/>
      <c r="X5" s="8" t="str">
        <f t="shared" ref="X5:X24" si="2">IF(AND(Y5="◄",AB5="►"),"◄?►",IF(Y5="◄","◄",IF(AB5="►","►","")))</f>
        <v>◄</v>
      </c>
      <c r="Y5" s="7" t="str">
        <f t="shared" ref="Y5:Y24" si="3">IF(Z5&gt;0,"","◄")</f>
        <v>◄</v>
      </c>
      <c r="Z5" s="6"/>
      <c r="AA5" s="6"/>
      <c r="AB5" s="91" t="str">
        <f t="shared" ref="AB5:AB24" si="4">IF(AA5&gt;0,"►","")</f>
        <v/>
      </c>
    </row>
    <row r="6" spans="1:41" ht="16.2" thickBot="1" x14ac:dyDescent="0.35">
      <c r="A6" s="48">
        <v>2</v>
      </c>
      <c r="B6" s="49">
        <v>3</v>
      </c>
      <c r="C6" s="49" t="s">
        <v>24</v>
      </c>
      <c r="D6" s="49">
        <v>4</v>
      </c>
      <c r="E6" s="50">
        <v>2023</v>
      </c>
      <c r="F6" s="36" t="s">
        <v>412</v>
      </c>
      <c r="G6" s="13">
        <v>44947</v>
      </c>
      <c r="H6" s="14">
        <v>44949</v>
      </c>
      <c r="I6" s="67" t="s">
        <v>420</v>
      </c>
      <c r="J6" s="51" t="s">
        <v>411</v>
      </c>
      <c r="K6" s="33"/>
      <c r="L6" s="33"/>
      <c r="M6" s="33"/>
      <c r="N6" s="34"/>
      <c r="O6" s="12" t="s">
        <v>422</v>
      </c>
      <c r="P6" s="12" t="s">
        <v>0</v>
      </c>
      <c r="Q6" s="16" t="s">
        <v>423</v>
      </c>
      <c r="R6" s="89" t="str">
        <f t="shared" si="0"/>
        <v>◄</v>
      </c>
      <c r="S6" s="15" t="s">
        <v>420</v>
      </c>
      <c r="T6" s="6"/>
      <c r="U6" s="89" t="str">
        <f t="shared" si="1"/>
        <v>◄</v>
      </c>
      <c r="V6" s="92" t="s">
        <v>421</v>
      </c>
      <c r="W6" s="6"/>
      <c r="X6" s="8" t="str">
        <f t="shared" si="2"/>
        <v>◄</v>
      </c>
      <c r="Y6" s="7" t="str">
        <f t="shared" si="3"/>
        <v>◄</v>
      </c>
      <c r="Z6" s="6"/>
      <c r="AA6" s="6"/>
      <c r="AB6" s="91" t="str">
        <f t="shared" si="4"/>
        <v/>
      </c>
    </row>
    <row r="7" spans="1:41" ht="16.2" thickBot="1" x14ac:dyDescent="0.35">
      <c r="A7" s="48">
        <v>3</v>
      </c>
      <c r="B7" s="49">
        <v>5</v>
      </c>
      <c r="C7" s="49" t="s">
        <v>24</v>
      </c>
      <c r="D7" s="49">
        <v>6</v>
      </c>
      <c r="E7" s="50">
        <v>2023</v>
      </c>
      <c r="F7" s="36" t="s">
        <v>410</v>
      </c>
      <c r="G7" s="13">
        <v>44947</v>
      </c>
      <c r="H7" s="14">
        <v>44949</v>
      </c>
      <c r="I7" s="67" t="s">
        <v>424</v>
      </c>
      <c r="J7" s="51" t="s">
        <v>409</v>
      </c>
      <c r="K7" s="33"/>
      <c r="L7" s="33"/>
      <c r="M7" s="33"/>
      <c r="N7" s="34"/>
      <c r="O7" s="12" t="s">
        <v>426</v>
      </c>
      <c r="P7" s="12" t="s">
        <v>0</v>
      </c>
      <c r="Q7" s="16" t="s">
        <v>427</v>
      </c>
      <c r="R7" s="89" t="str">
        <f t="shared" si="0"/>
        <v>◄</v>
      </c>
      <c r="S7" s="15" t="s">
        <v>424</v>
      </c>
      <c r="T7" s="6"/>
      <c r="U7" s="89" t="str">
        <f t="shared" si="1"/>
        <v>◄</v>
      </c>
      <c r="V7" s="92" t="s">
        <v>425</v>
      </c>
      <c r="W7" s="6"/>
      <c r="X7" s="8" t="str">
        <f t="shared" si="2"/>
        <v>◄</v>
      </c>
      <c r="Y7" s="7" t="str">
        <f t="shared" si="3"/>
        <v>◄</v>
      </c>
      <c r="Z7" s="6"/>
      <c r="AA7" s="6"/>
      <c r="AB7" s="91" t="str">
        <f t="shared" si="4"/>
        <v/>
      </c>
    </row>
    <row r="8" spans="1:41" ht="16.2" thickBot="1" x14ac:dyDescent="0.35">
      <c r="A8" s="48">
        <v>4</v>
      </c>
      <c r="B8" s="49">
        <v>7</v>
      </c>
      <c r="C8" s="49" t="s">
        <v>24</v>
      </c>
      <c r="D8" s="49">
        <v>8</v>
      </c>
      <c r="E8" s="50">
        <v>2023</v>
      </c>
      <c r="F8" s="36" t="s">
        <v>408</v>
      </c>
      <c r="G8" s="13">
        <v>44947</v>
      </c>
      <c r="H8" s="14">
        <v>44949</v>
      </c>
      <c r="I8" s="67" t="s">
        <v>429</v>
      </c>
      <c r="J8" s="51" t="s">
        <v>407</v>
      </c>
      <c r="K8" s="33"/>
      <c r="L8" s="33"/>
      <c r="M8" s="33"/>
      <c r="N8" s="34"/>
      <c r="O8" s="12" t="s">
        <v>428</v>
      </c>
      <c r="P8" s="12" t="s">
        <v>73</v>
      </c>
      <c r="Q8" s="16" t="s">
        <v>73</v>
      </c>
      <c r="R8" s="89" t="str">
        <f t="shared" si="0"/>
        <v>◄</v>
      </c>
      <c r="S8" s="15" t="s">
        <v>429</v>
      </c>
      <c r="T8" s="6"/>
      <c r="U8" s="89" t="str">
        <f t="shared" si="1"/>
        <v>◄</v>
      </c>
      <c r="V8" s="92" t="s">
        <v>430</v>
      </c>
      <c r="W8" s="6"/>
      <c r="X8" s="8" t="str">
        <f t="shared" si="2"/>
        <v>◄</v>
      </c>
      <c r="Y8" s="7" t="str">
        <f t="shared" si="3"/>
        <v>◄</v>
      </c>
      <c r="Z8" s="6"/>
      <c r="AA8" s="6"/>
      <c r="AB8" s="91" t="str">
        <f t="shared" si="4"/>
        <v/>
      </c>
    </row>
    <row r="9" spans="1:41" ht="16.2" thickBot="1" x14ac:dyDescent="0.35">
      <c r="A9" s="48">
        <v>5</v>
      </c>
      <c r="B9" s="49">
        <v>9</v>
      </c>
      <c r="C9" s="69" t="s">
        <v>24</v>
      </c>
      <c r="D9" s="69">
        <v>9</v>
      </c>
      <c r="E9" s="50">
        <v>2023</v>
      </c>
      <c r="F9" s="36" t="s">
        <v>406</v>
      </c>
      <c r="G9" s="13">
        <v>45003</v>
      </c>
      <c r="H9" s="14">
        <v>45005</v>
      </c>
      <c r="I9" s="67" t="s">
        <v>431</v>
      </c>
      <c r="J9" s="51" t="s">
        <v>405</v>
      </c>
      <c r="K9" s="33"/>
      <c r="L9" s="33"/>
      <c r="M9" s="33"/>
      <c r="N9" s="34"/>
      <c r="O9" s="12" t="s">
        <v>433</v>
      </c>
      <c r="P9" s="12" t="s">
        <v>0</v>
      </c>
      <c r="Q9" s="16" t="s">
        <v>434</v>
      </c>
      <c r="R9" s="89" t="str">
        <f t="shared" si="0"/>
        <v>◄</v>
      </c>
      <c r="S9" s="15" t="s">
        <v>431</v>
      </c>
      <c r="T9" s="6"/>
      <c r="U9" s="89" t="str">
        <f t="shared" si="1"/>
        <v>◄</v>
      </c>
      <c r="V9" s="92" t="s">
        <v>432</v>
      </c>
      <c r="W9" s="6"/>
      <c r="X9" s="8" t="str">
        <f t="shared" si="2"/>
        <v>◄</v>
      </c>
      <c r="Y9" s="7" t="str">
        <f t="shared" si="3"/>
        <v>◄</v>
      </c>
      <c r="Z9" s="6"/>
      <c r="AA9" s="6"/>
      <c r="AB9" s="91" t="str">
        <f t="shared" si="4"/>
        <v/>
      </c>
    </row>
    <row r="10" spans="1:41" ht="16.2" thickBot="1" x14ac:dyDescent="0.35">
      <c r="A10" s="48">
        <v>6</v>
      </c>
      <c r="B10" s="49">
        <v>10</v>
      </c>
      <c r="C10" s="49" t="s">
        <v>24</v>
      </c>
      <c r="D10" s="49">
        <v>11</v>
      </c>
      <c r="E10" s="50">
        <v>2023</v>
      </c>
      <c r="F10" s="36" t="s">
        <v>404</v>
      </c>
      <c r="G10" s="13">
        <v>45003</v>
      </c>
      <c r="H10" s="14">
        <v>45005</v>
      </c>
      <c r="I10" s="67" t="s">
        <v>436</v>
      </c>
      <c r="J10" s="51" t="s">
        <v>403</v>
      </c>
      <c r="K10" s="33"/>
      <c r="L10" s="33"/>
      <c r="M10" s="33"/>
      <c r="N10" s="34"/>
      <c r="O10" s="12" t="s">
        <v>435</v>
      </c>
      <c r="P10" s="12" t="s">
        <v>73</v>
      </c>
      <c r="Q10" s="16" t="s">
        <v>73</v>
      </c>
      <c r="R10" s="89" t="str">
        <f t="shared" si="0"/>
        <v>◄</v>
      </c>
      <c r="S10" s="15" t="s">
        <v>436</v>
      </c>
      <c r="T10" s="6"/>
      <c r="U10" s="89" t="str">
        <f t="shared" si="1"/>
        <v>◄</v>
      </c>
      <c r="V10" s="92" t="s">
        <v>437</v>
      </c>
      <c r="W10" s="6"/>
      <c r="X10" s="8" t="str">
        <f t="shared" si="2"/>
        <v>◄</v>
      </c>
      <c r="Y10" s="7" t="str">
        <f t="shared" si="3"/>
        <v>◄</v>
      </c>
      <c r="Z10" s="6"/>
      <c r="AA10" s="6"/>
      <c r="AB10" s="91" t="str">
        <f t="shared" si="4"/>
        <v/>
      </c>
    </row>
    <row r="11" spans="1:41" ht="16.2" thickBot="1" x14ac:dyDescent="0.35">
      <c r="A11" s="48">
        <v>7</v>
      </c>
      <c r="B11" s="49">
        <v>12</v>
      </c>
      <c r="C11" s="49" t="s">
        <v>24</v>
      </c>
      <c r="D11" s="49">
        <v>13</v>
      </c>
      <c r="E11" s="50">
        <v>2023</v>
      </c>
      <c r="F11" s="36" t="s">
        <v>402</v>
      </c>
      <c r="G11" s="13">
        <v>45003</v>
      </c>
      <c r="H11" s="14">
        <v>45005</v>
      </c>
      <c r="I11" s="67" t="s">
        <v>438</v>
      </c>
      <c r="J11" s="51" t="s">
        <v>401</v>
      </c>
      <c r="K11" s="33"/>
      <c r="L11" s="33"/>
      <c r="M11" s="33"/>
      <c r="N11" s="34"/>
      <c r="O11" s="12" t="s">
        <v>440</v>
      </c>
      <c r="P11" s="12" t="s">
        <v>0</v>
      </c>
      <c r="Q11" s="16" t="s">
        <v>441</v>
      </c>
      <c r="R11" s="89" t="str">
        <f t="shared" si="0"/>
        <v>◄</v>
      </c>
      <c r="S11" s="15" t="s">
        <v>438</v>
      </c>
      <c r="T11" s="6"/>
      <c r="U11" s="89" t="str">
        <f t="shared" si="1"/>
        <v>◄</v>
      </c>
      <c r="V11" s="90" t="s">
        <v>439</v>
      </c>
      <c r="W11" s="6"/>
      <c r="X11" s="8" t="str">
        <f t="shared" si="2"/>
        <v>◄</v>
      </c>
      <c r="Y11" s="7" t="str">
        <f t="shared" si="3"/>
        <v>◄</v>
      </c>
      <c r="Z11" s="6"/>
      <c r="AA11" s="6"/>
      <c r="AB11" s="91" t="str">
        <f t="shared" si="4"/>
        <v/>
      </c>
    </row>
    <row r="12" spans="1:41" ht="16.2" thickBot="1" x14ac:dyDescent="0.35">
      <c r="A12" s="48">
        <v>8</v>
      </c>
      <c r="B12" s="49">
        <v>14</v>
      </c>
      <c r="C12" s="69" t="s">
        <v>24</v>
      </c>
      <c r="D12" s="69">
        <v>14</v>
      </c>
      <c r="E12" s="50">
        <v>2023</v>
      </c>
      <c r="F12" s="36" t="s">
        <v>400</v>
      </c>
      <c r="G12" s="13">
        <v>45003</v>
      </c>
      <c r="H12" s="14">
        <v>45005</v>
      </c>
      <c r="I12" s="67" t="s">
        <v>442</v>
      </c>
      <c r="J12" s="51" t="s">
        <v>399</v>
      </c>
      <c r="K12" s="33"/>
      <c r="L12" s="33"/>
      <c r="M12" s="33"/>
      <c r="N12" s="34"/>
      <c r="O12" s="12" t="s">
        <v>444</v>
      </c>
      <c r="P12" s="12" t="s">
        <v>0</v>
      </c>
      <c r="Q12" s="16" t="s">
        <v>445</v>
      </c>
      <c r="R12" s="89" t="str">
        <f t="shared" si="0"/>
        <v>◄</v>
      </c>
      <c r="S12" s="15" t="s">
        <v>442</v>
      </c>
      <c r="T12" s="6"/>
      <c r="U12" s="89" t="str">
        <f t="shared" si="1"/>
        <v>◄</v>
      </c>
      <c r="V12" s="92" t="s">
        <v>443</v>
      </c>
      <c r="W12" s="6"/>
      <c r="X12" s="8" t="str">
        <f t="shared" si="2"/>
        <v>◄</v>
      </c>
      <c r="Y12" s="7" t="str">
        <f t="shared" si="3"/>
        <v>◄</v>
      </c>
      <c r="Z12" s="6"/>
      <c r="AA12" s="6"/>
      <c r="AB12" s="91" t="str">
        <f t="shared" si="4"/>
        <v/>
      </c>
    </row>
    <row r="13" spans="1:41" ht="16.2" thickBot="1" x14ac:dyDescent="0.35">
      <c r="A13" s="48">
        <v>9</v>
      </c>
      <c r="B13" s="49">
        <v>15</v>
      </c>
      <c r="C13" s="49" t="s">
        <v>24</v>
      </c>
      <c r="D13" s="49">
        <v>16</v>
      </c>
      <c r="E13" s="50">
        <v>2023</v>
      </c>
      <c r="F13" s="36" t="s">
        <v>398</v>
      </c>
      <c r="G13" s="13">
        <v>45087</v>
      </c>
      <c r="H13" s="14">
        <v>45089</v>
      </c>
      <c r="I13" s="67" t="s">
        <v>447</v>
      </c>
      <c r="J13" s="51" t="s">
        <v>397</v>
      </c>
      <c r="K13" s="33"/>
      <c r="L13" s="33"/>
      <c r="M13" s="33"/>
      <c r="N13" s="34"/>
      <c r="O13" s="12" t="s">
        <v>446</v>
      </c>
      <c r="P13" s="12" t="s">
        <v>73</v>
      </c>
      <c r="Q13" s="16" t="s">
        <v>73</v>
      </c>
      <c r="R13" s="89" t="str">
        <f t="shared" si="0"/>
        <v>◄</v>
      </c>
      <c r="S13" s="15" t="s">
        <v>447</v>
      </c>
      <c r="T13" s="6"/>
      <c r="U13" s="89" t="str">
        <f t="shared" si="1"/>
        <v>◄</v>
      </c>
      <c r="V13" s="92" t="s">
        <v>448</v>
      </c>
      <c r="W13" s="6"/>
      <c r="X13" s="8" t="str">
        <f t="shared" si="2"/>
        <v>◄</v>
      </c>
      <c r="Y13" s="7" t="str">
        <f t="shared" si="3"/>
        <v>◄</v>
      </c>
      <c r="Z13" s="6"/>
      <c r="AA13" s="6"/>
      <c r="AB13" s="91" t="str">
        <f t="shared" si="4"/>
        <v/>
      </c>
    </row>
    <row r="14" spans="1:41" ht="16.2" thickBot="1" x14ac:dyDescent="0.35">
      <c r="A14" s="48">
        <v>10</v>
      </c>
      <c r="B14" s="49">
        <v>17</v>
      </c>
      <c r="C14" s="49" t="s">
        <v>24</v>
      </c>
      <c r="D14" s="49">
        <v>18</v>
      </c>
      <c r="E14" s="50">
        <v>2023</v>
      </c>
      <c r="F14" s="36" t="s">
        <v>396</v>
      </c>
      <c r="G14" s="13">
        <v>45087</v>
      </c>
      <c r="H14" s="14">
        <v>45089</v>
      </c>
      <c r="I14" s="67" t="s">
        <v>450</v>
      </c>
      <c r="J14" s="51" t="s">
        <v>395</v>
      </c>
      <c r="K14" s="33"/>
      <c r="L14" s="33"/>
      <c r="M14" s="33"/>
      <c r="N14" s="34"/>
      <c r="O14" s="12" t="s">
        <v>449</v>
      </c>
      <c r="P14" s="12" t="s">
        <v>73</v>
      </c>
      <c r="Q14" s="16" t="s">
        <v>73</v>
      </c>
      <c r="R14" s="89" t="str">
        <f t="shared" si="0"/>
        <v>◄</v>
      </c>
      <c r="S14" s="15" t="s">
        <v>450</v>
      </c>
      <c r="T14" s="6"/>
      <c r="U14" s="89" t="str">
        <f t="shared" si="1"/>
        <v>◄</v>
      </c>
      <c r="V14" s="92" t="s">
        <v>451</v>
      </c>
      <c r="W14" s="6"/>
      <c r="X14" s="8" t="str">
        <f t="shared" si="2"/>
        <v>◄</v>
      </c>
      <c r="Y14" s="7" t="str">
        <f t="shared" si="3"/>
        <v>◄</v>
      </c>
      <c r="Z14" s="6"/>
      <c r="AA14" s="6"/>
      <c r="AB14" s="91" t="str">
        <f t="shared" si="4"/>
        <v/>
      </c>
    </row>
    <row r="15" spans="1:41" ht="16.2" thickBot="1" x14ac:dyDescent="0.35">
      <c r="A15" s="48">
        <v>11</v>
      </c>
      <c r="B15" s="49">
        <v>19</v>
      </c>
      <c r="C15" s="49" t="s">
        <v>24</v>
      </c>
      <c r="D15" s="49">
        <v>20</v>
      </c>
      <c r="E15" s="50">
        <v>2023</v>
      </c>
      <c r="F15" s="36" t="s">
        <v>394</v>
      </c>
      <c r="G15" s="13">
        <v>45087</v>
      </c>
      <c r="H15" s="14">
        <v>45089</v>
      </c>
      <c r="I15" s="67" t="s">
        <v>453</v>
      </c>
      <c r="J15" s="51" t="s">
        <v>393</v>
      </c>
      <c r="K15" s="33"/>
      <c r="L15" s="33"/>
      <c r="M15" s="33"/>
      <c r="N15" s="34"/>
      <c r="O15" s="12" t="s">
        <v>452</v>
      </c>
      <c r="P15" s="12" t="s">
        <v>73</v>
      </c>
      <c r="Q15" s="16" t="s">
        <v>73</v>
      </c>
      <c r="R15" s="89" t="str">
        <f t="shared" si="0"/>
        <v>◄</v>
      </c>
      <c r="S15" s="15" t="s">
        <v>453</v>
      </c>
      <c r="T15" s="6"/>
      <c r="U15" s="89" t="str">
        <f t="shared" si="1"/>
        <v>◄</v>
      </c>
      <c r="V15" s="92" t="s">
        <v>454</v>
      </c>
      <c r="W15" s="6"/>
      <c r="X15" s="8" t="str">
        <f t="shared" si="2"/>
        <v>◄</v>
      </c>
      <c r="Y15" s="7" t="str">
        <f t="shared" si="3"/>
        <v>◄</v>
      </c>
      <c r="Z15" s="6"/>
      <c r="AA15" s="6"/>
      <c r="AB15" s="91" t="str">
        <f t="shared" si="4"/>
        <v/>
      </c>
    </row>
    <row r="16" spans="1:41" ht="16.2" thickBot="1" x14ac:dyDescent="0.35">
      <c r="A16" s="48">
        <v>12</v>
      </c>
      <c r="B16" s="49">
        <v>21</v>
      </c>
      <c r="C16" s="49" t="s">
        <v>24</v>
      </c>
      <c r="D16" s="49">
        <v>22</v>
      </c>
      <c r="E16" s="50">
        <v>2023</v>
      </c>
      <c r="F16" s="36" t="s">
        <v>392</v>
      </c>
      <c r="G16" s="13">
        <v>45087</v>
      </c>
      <c r="H16" s="14">
        <v>45089</v>
      </c>
      <c r="I16" s="67" t="s">
        <v>455</v>
      </c>
      <c r="J16" s="51" t="s">
        <v>391</v>
      </c>
      <c r="K16" s="33"/>
      <c r="L16" s="33"/>
      <c r="M16" s="33"/>
      <c r="N16" s="34"/>
      <c r="O16" s="12" t="s">
        <v>457</v>
      </c>
      <c r="P16" s="12" t="s">
        <v>0</v>
      </c>
      <c r="Q16" s="16" t="s">
        <v>458</v>
      </c>
      <c r="R16" s="89" t="str">
        <f t="shared" si="0"/>
        <v>◄</v>
      </c>
      <c r="S16" s="15" t="s">
        <v>455</v>
      </c>
      <c r="T16" s="6"/>
      <c r="U16" s="89" t="str">
        <f t="shared" si="1"/>
        <v>◄</v>
      </c>
      <c r="V16" s="92" t="s">
        <v>456</v>
      </c>
      <c r="W16" s="6"/>
      <c r="X16" s="8" t="str">
        <f t="shared" si="2"/>
        <v>◄</v>
      </c>
      <c r="Y16" s="7" t="str">
        <f t="shared" si="3"/>
        <v>◄</v>
      </c>
      <c r="Z16" s="6"/>
      <c r="AA16" s="6"/>
      <c r="AB16" s="91" t="str">
        <f t="shared" si="4"/>
        <v/>
      </c>
    </row>
    <row r="17" spans="1:28" ht="16.2" thickBot="1" x14ac:dyDescent="0.35">
      <c r="A17" s="48">
        <v>13</v>
      </c>
      <c r="B17" s="49">
        <v>23</v>
      </c>
      <c r="C17" s="49" t="s">
        <v>24</v>
      </c>
      <c r="D17" s="49">
        <v>24</v>
      </c>
      <c r="E17" s="50">
        <v>2023</v>
      </c>
      <c r="F17" s="36" t="s">
        <v>390</v>
      </c>
      <c r="G17" s="13">
        <v>45164</v>
      </c>
      <c r="H17" s="14">
        <v>45166</v>
      </c>
      <c r="I17" s="67" t="s">
        <v>459</v>
      </c>
      <c r="J17" s="51" t="s">
        <v>389</v>
      </c>
      <c r="K17" s="33"/>
      <c r="L17" s="33"/>
      <c r="M17" s="33"/>
      <c r="N17" s="34"/>
      <c r="O17" s="12" t="s">
        <v>461</v>
      </c>
      <c r="P17" s="12" t="s">
        <v>0</v>
      </c>
      <c r="Q17" s="16" t="s">
        <v>462</v>
      </c>
      <c r="R17" s="89" t="str">
        <f t="shared" si="0"/>
        <v>◄</v>
      </c>
      <c r="S17" s="15" t="s">
        <v>459</v>
      </c>
      <c r="T17" s="6"/>
      <c r="U17" s="89" t="str">
        <f t="shared" si="1"/>
        <v>◄</v>
      </c>
      <c r="V17" s="92" t="s">
        <v>460</v>
      </c>
      <c r="W17" s="6"/>
      <c r="X17" s="8" t="str">
        <f t="shared" si="2"/>
        <v>◄</v>
      </c>
      <c r="Y17" s="7" t="str">
        <f t="shared" si="3"/>
        <v>◄</v>
      </c>
      <c r="Z17" s="6"/>
      <c r="AA17" s="6"/>
      <c r="AB17" s="91" t="str">
        <f t="shared" si="4"/>
        <v/>
      </c>
    </row>
    <row r="18" spans="1:28" ht="16.2" thickBot="1" x14ac:dyDescent="0.35">
      <c r="A18" s="48">
        <v>14</v>
      </c>
      <c r="B18" s="49">
        <v>25</v>
      </c>
      <c r="C18" s="49" t="s">
        <v>24</v>
      </c>
      <c r="D18" s="49">
        <v>26</v>
      </c>
      <c r="E18" s="50">
        <v>2023</v>
      </c>
      <c r="F18" s="36" t="s">
        <v>388</v>
      </c>
      <c r="G18" s="13">
        <v>45164</v>
      </c>
      <c r="H18" s="14">
        <v>45166</v>
      </c>
      <c r="I18" s="67" t="s">
        <v>464</v>
      </c>
      <c r="J18" s="51" t="s">
        <v>387</v>
      </c>
      <c r="K18" s="33"/>
      <c r="L18" s="33"/>
      <c r="M18" s="33"/>
      <c r="N18" s="34"/>
      <c r="O18" s="12" t="s">
        <v>463</v>
      </c>
      <c r="P18" s="12" t="s">
        <v>73</v>
      </c>
      <c r="Q18" s="16" t="s">
        <v>73</v>
      </c>
      <c r="R18" s="89" t="str">
        <f t="shared" si="0"/>
        <v>◄</v>
      </c>
      <c r="S18" s="15" t="s">
        <v>464</v>
      </c>
      <c r="T18" s="6"/>
      <c r="U18" s="89" t="str">
        <f t="shared" si="1"/>
        <v>◄</v>
      </c>
      <c r="V18" s="92" t="s">
        <v>465</v>
      </c>
      <c r="W18" s="6"/>
      <c r="X18" s="8" t="str">
        <f t="shared" si="2"/>
        <v>◄</v>
      </c>
      <c r="Y18" s="7" t="str">
        <f t="shared" si="3"/>
        <v>◄</v>
      </c>
      <c r="Z18" s="6"/>
      <c r="AA18" s="6"/>
      <c r="AB18" s="91" t="str">
        <f t="shared" si="4"/>
        <v/>
      </c>
    </row>
    <row r="19" spans="1:28" ht="16.2" thickBot="1" x14ac:dyDescent="0.35">
      <c r="A19" s="48">
        <v>15</v>
      </c>
      <c r="B19" s="49">
        <v>27</v>
      </c>
      <c r="C19" s="49" t="s">
        <v>24</v>
      </c>
      <c r="D19" s="49">
        <v>28</v>
      </c>
      <c r="E19" s="50">
        <v>2023</v>
      </c>
      <c r="F19" s="36" t="s">
        <v>386</v>
      </c>
      <c r="G19" s="13">
        <v>45164</v>
      </c>
      <c r="H19" s="14">
        <v>45166</v>
      </c>
      <c r="I19" s="67" t="s">
        <v>466</v>
      </c>
      <c r="J19" s="51" t="s">
        <v>385</v>
      </c>
      <c r="K19" s="33"/>
      <c r="L19" s="33"/>
      <c r="M19" s="33"/>
      <c r="N19" s="34"/>
      <c r="O19" s="12" t="s">
        <v>468</v>
      </c>
      <c r="P19" s="12" t="s">
        <v>0</v>
      </c>
      <c r="Q19" s="16" t="s">
        <v>469</v>
      </c>
      <c r="R19" s="89" t="str">
        <f t="shared" si="0"/>
        <v>◄</v>
      </c>
      <c r="S19" s="15" t="s">
        <v>466</v>
      </c>
      <c r="T19" s="6"/>
      <c r="U19" s="89" t="str">
        <f t="shared" si="1"/>
        <v>◄</v>
      </c>
      <c r="V19" s="92" t="s">
        <v>467</v>
      </c>
      <c r="W19" s="6"/>
      <c r="X19" s="8" t="str">
        <f t="shared" si="2"/>
        <v>◄</v>
      </c>
      <c r="Y19" s="7" t="str">
        <f t="shared" si="3"/>
        <v>◄</v>
      </c>
      <c r="Z19" s="6"/>
      <c r="AA19" s="6"/>
      <c r="AB19" s="91" t="str">
        <f t="shared" si="4"/>
        <v/>
      </c>
    </row>
    <row r="20" spans="1:28" ht="16.2" thickBot="1" x14ac:dyDescent="0.35">
      <c r="A20" s="48">
        <v>16</v>
      </c>
      <c r="B20" s="49">
        <v>29</v>
      </c>
      <c r="C20" s="49" t="s">
        <v>24</v>
      </c>
      <c r="D20" s="49">
        <v>30</v>
      </c>
      <c r="E20" s="50">
        <v>2023</v>
      </c>
      <c r="F20" s="36" t="s">
        <v>384</v>
      </c>
      <c r="G20" s="13">
        <v>45164</v>
      </c>
      <c r="H20" s="14">
        <v>45166</v>
      </c>
      <c r="I20" s="67" t="s">
        <v>470</v>
      </c>
      <c r="J20" s="51" t="s">
        <v>383</v>
      </c>
      <c r="K20" s="33"/>
      <c r="L20" s="33"/>
      <c r="M20" s="33"/>
      <c r="N20" s="34"/>
      <c r="O20" s="12" t="s">
        <v>472</v>
      </c>
      <c r="P20" s="12" t="s">
        <v>0</v>
      </c>
      <c r="Q20" s="16" t="s">
        <v>473</v>
      </c>
      <c r="R20" s="89" t="str">
        <f t="shared" si="0"/>
        <v>◄</v>
      </c>
      <c r="S20" s="15" t="s">
        <v>470</v>
      </c>
      <c r="T20" s="6"/>
      <c r="U20" s="89" t="str">
        <f t="shared" si="1"/>
        <v>◄</v>
      </c>
      <c r="V20" s="90" t="s">
        <v>471</v>
      </c>
      <c r="W20" s="6"/>
      <c r="X20" s="8" t="str">
        <f t="shared" si="2"/>
        <v>◄</v>
      </c>
      <c r="Y20" s="7" t="str">
        <f t="shared" si="3"/>
        <v>◄</v>
      </c>
      <c r="Z20" s="6"/>
      <c r="AA20" s="6"/>
      <c r="AB20" s="91" t="str">
        <f t="shared" si="4"/>
        <v/>
      </c>
    </row>
    <row r="21" spans="1:28" ht="16.2" thickBot="1" x14ac:dyDescent="0.35">
      <c r="A21" s="48">
        <v>17</v>
      </c>
      <c r="B21" s="49">
        <v>31</v>
      </c>
      <c r="C21" s="49" t="s">
        <v>24</v>
      </c>
      <c r="D21" s="49">
        <v>32</v>
      </c>
      <c r="E21" s="50">
        <v>2023</v>
      </c>
      <c r="F21" s="36" t="s">
        <v>382</v>
      </c>
      <c r="G21" s="13">
        <v>45220</v>
      </c>
      <c r="H21" s="14">
        <v>45222</v>
      </c>
      <c r="I21" s="67" t="s">
        <v>475</v>
      </c>
      <c r="J21" s="51" t="s">
        <v>381</v>
      </c>
      <c r="K21" s="33"/>
      <c r="L21" s="33"/>
      <c r="M21" s="33"/>
      <c r="N21" s="34"/>
      <c r="O21" s="12" t="s">
        <v>474</v>
      </c>
      <c r="P21" s="12" t="s">
        <v>73</v>
      </c>
      <c r="Q21" s="16" t="s">
        <v>73</v>
      </c>
      <c r="R21" s="89" t="str">
        <f t="shared" si="0"/>
        <v>◄</v>
      </c>
      <c r="S21" s="15" t="s">
        <v>475</v>
      </c>
      <c r="T21" s="6"/>
      <c r="U21" s="89" t="str">
        <f t="shared" si="1"/>
        <v>◄</v>
      </c>
      <c r="V21" s="92" t="s">
        <v>476</v>
      </c>
      <c r="W21" s="6"/>
      <c r="X21" s="8" t="str">
        <f t="shared" si="2"/>
        <v>◄</v>
      </c>
      <c r="Y21" s="7" t="str">
        <f t="shared" si="3"/>
        <v>◄</v>
      </c>
      <c r="Z21" s="6"/>
      <c r="AA21" s="6"/>
      <c r="AB21" s="91" t="str">
        <f t="shared" si="4"/>
        <v/>
      </c>
    </row>
    <row r="22" spans="1:28" ht="16.2" thickBot="1" x14ac:dyDescent="0.35">
      <c r="A22" s="48">
        <v>18</v>
      </c>
      <c r="B22" s="49">
        <v>33</v>
      </c>
      <c r="C22" s="49" t="s">
        <v>24</v>
      </c>
      <c r="D22" s="49">
        <v>34</v>
      </c>
      <c r="E22" s="50">
        <v>2023</v>
      </c>
      <c r="F22" s="36" t="s">
        <v>380</v>
      </c>
      <c r="G22" s="13">
        <v>45220</v>
      </c>
      <c r="H22" s="14">
        <v>45222</v>
      </c>
      <c r="I22" s="67" t="s">
        <v>477</v>
      </c>
      <c r="J22" s="51" t="s">
        <v>379</v>
      </c>
      <c r="K22" s="33"/>
      <c r="L22" s="33"/>
      <c r="M22" s="33"/>
      <c r="N22" s="34"/>
      <c r="O22" s="12" t="s">
        <v>479</v>
      </c>
      <c r="P22" s="12" t="s">
        <v>0</v>
      </c>
      <c r="Q22" s="16" t="s">
        <v>480</v>
      </c>
      <c r="R22" s="89" t="str">
        <f t="shared" si="0"/>
        <v>◄</v>
      </c>
      <c r="S22" s="15" t="s">
        <v>477</v>
      </c>
      <c r="T22" s="6"/>
      <c r="U22" s="89" t="str">
        <f t="shared" si="1"/>
        <v>◄</v>
      </c>
      <c r="V22" s="90" t="s">
        <v>478</v>
      </c>
      <c r="W22" s="6"/>
      <c r="X22" s="8" t="str">
        <f t="shared" si="2"/>
        <v>◄</v>
      </c>
      <c r="Y22" s="7" t="str">
        <f t="shared" si="3"/>
        <v>◄</v>
      </c>
      <c r="Z22" s="6"/>
      <c r="AA22" s="6"/>
      <c r="AB22" s="91" t="str">
        <f t="shared" si="4"/>
        <v/>
      </c>
    </row>
    <row r="23" spans="1:28" ht="16.2" thickBot="1" x14ac:dyDescent="0.35">
      <c r="A23" s="48">
        <v>19</v>
      </c>
      <c r="B23" s="49">
        <v>35</v>
      </c>
      <c r="C23" s="49" t="s">
        <v>24</v>
      </c>
      <c r="D23" s="49">
        <v>36</v>
      </c>
      <c r="E23" s="50">
        <v>2023</v>
      </c>
      <c r="F23" s="36" t="s">
        <v>378</v>
      </c>
      <c r="G23" s="13">
        <v>45220</v>
      </c>
      <c r="H23" s="14">
        <v>45222</v>
      </c>
      <c r="I23" s="67" t="s">
        <v>481</v>
      </c>
      <c r="J23" s="51" t="s">
        <v>377</v>
      </c>
      <c r="K23" s="33"/>
      <c r="L23" s="33"/>
      <c r="M23" s="33"/>
      <c r="N23" s="34"/>
      <c r="O23" s="12" t="s">
        <v>483</v>
      </c>
      <c r="P23" s="12" t="s">
        <v>0</v>
      </c>
      <c r="Q23" s="16" t="s">
        <v>484</v>
      </c>
      <c r="R23" s="89" t="str">
        <f t="shared" si="0"/>
        <v>◄</v>
      </c>
      <c r="S23" s="15" t="s">
        <v>481</v>
      </c>
      <c r="T23" s="6"/>
      <c r="U23" s="89" t="str">
        <f t="shared" si="1"/>
        <v>◄</v>
      </c>
      <c r="V23" s="92" t="s">
        <v>482</v>
      </c>
      <c r="W23" s="6"/>
      <c r="X23" s="8" t="str">
        <f t="shared" si="2"/>
        <v>◄</v>
      </c>
      <c r="Y23" s="7" t="str">
        <f t="shared" si="3"/>
        <v>◄</v>
      </c>
      <c r="Z23" s="6"/>
      <c r="AA23" s="6"/>
      <c r="AB23" s="91" t="str">
        <f t="shared" si="4"/>
        <v/>
      </c>
    </row>
    <row r="24" spans="1:28" ht="16.2" thickBot="1" x14ac:dyDescent="0.35">
      <c r="A24" s="104">
        <v>20</v>
      </c>
      <c r="B24" s="70">
        <v>37</v>
      </c>
      <c r="C24" s="70" t="s">
        <v>24</v>
      </c>
      <c r="D24" s="70">
        <v>38</v>
      </c>
      <c r="E24" s="71">
        <v>2023</v>
      </c>
      <c r="F24" s="56" t="s">
        <v>376</v>
      </c>
      <c r="G24" s="57">
        <v>45220</v>
      </c>
      <c r="H24" s="58">
        <v>45222</v>
      </c>
      <c r="I24" s="67" t="s">
        <v>485</v>
      </c>
      <c r="J24" s="59" t="s">
        <v>375</v>
      </c>
      <c r="K24" s="60"/>
      <c r="L24" s="60"/>
      <c r="M24" s="60"/>
      <c r="N24" s="61"/>
      <c r="O24" s="12" t="s">
        <v>487</v>
      </c>
      <c r="P24" s="12" t="s">
        <v>0</v>
      </c>
      <c r="Q24" s="16" t="s">
        <v>488</v>
      </c>
      <c r="R24" s="93" t="str">
        <f t="shared" si="0"/>
        <v>◄</v>
      </c>
      <c r="S24" s="15" t="s">
        <v>485</v>
      </c>
      <c r="T24" s="64"/>
      <c r="U24" s="89" t="str">
        <f t="shared" si="1"/>
        <v>◄</v>
      </c>
      <c r="V24" s="92" t="s">
        <v>486</v>
      </c>
      <c r="W24" s="6"/>
      <c r="X24" s="62" t="str">
        <f t="shared" si="2"/>
        <v>◄</v>
      </c>
      <c r="Y24" s="63" t="str">
        <f t="shared" si="3"/>
        <v>◄</v>
      </c>
      <c r="Z24" s="64"/>
      <c r="AA24" s="64"/>
      <c r="AB24" s="94" t="str">
        <f t="shared" si="4"/>
        <v/>
      </c>
    </row>
    <row r="25" spans="1:28" x14ac:dyDescent="0.3">
      <c r="R25"/>
      <c r="T25"/>
      <c r="U25"/>
      <c r="W25"/>
    </row>
    <row r="26" spans="1:28" x14ac:dyDescent="0.3">
      <c r="J26" s="11"/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</sheetData>
  <autoFilter ref="A1:AB52" xr:uid="{2B0BF20E-DFB2-4562-ACBF-0DEA1E23B8C8}"/>
  <mergeCells count="11">
    <mergeCell ref="J4:N4"/>
    <mergeCell ref="O4:Q4"/>
    <mergeCell ref="G3:H3"/>
    <mergeCell ref="O3:Q3"/>
    <mergeCell ref="S2:T2"/>
    <mergeCell ref="Y2:AB2"/>
    <mergeCell ref="S3:T3"/>
    <mergeCell ref="V3:W3"/>
    <mergeCell ref="Y3:Z3"/>
    <mergeCell ref="AA3:AB3"/>
    <mergeCell ref="V2:W2"/>
  </mergeCells>
  <conditionalFormatting sqref="I4">
    <cfRule type="containsText" dxfId="95" priority="41" operator="containsText" text="P.">
      <formula>NOT(ISERROR(SEARCH("P.",I4)))</formula>
    </cfRule>
    <cfRule type="containsText" dxfId="94" priority="39" operator="containsText" text="◙">
      <formula>NOT(ISERROR(SEARCH("◙",I4)))</formula>
    </cfRule>
    <cfRule type="containsText" dxfId="93" priority="38" operator="containsText" text=" -----">
      <formula>NOT(ISERROR(SEARCH(" -----",I4)))</formula>
    </cfRule>
    <cfRule type="containsText" dxfId="92" priority="37" operator="containsText" text="?missend">
      <formula>NOT(ISERROR(SEARCH("?missend",I4)))</formula>
    </cfRule>
    <cfRule type="containsText" dxfId="91" priority="36" operator="containsText" text="P.">
      <formula>NOT(ISERROR(SEARCH("P.",I4)))</formula>
    </cfRule>
    <cfRule type="containsText" dxfId="90" priority="35" operator="containsText" text=" -----">
      <formula>NOT(ISERROR(SEARCH(" -----",I4)))</formula>
    </cfRule>
    <cfRule type="containsText" dxfId="89" priority="34" operator="containsText" text="◙">
      <formula>NOT(ISERROR(SEARCH("◙",I4)))</formula>
    </cfRule>
  </conditionalFormatting>
  <conditionalFormatting sqref="I4:I24">
    <cfRule type="containsText" dxfId="88" priority="40" operator="containsText" text=" -----">
      <formula>NOT(ISERROR(SEARCH(" -----",I4)))</formula>
    </cfRule>
  </conditionalFormatting>
  <conditionalFormatting sqref="I5:I24">
    <cfRule type="containsText" dxfId="87" priority="48" operator="containsText" text="?missend">
      <formula>NOT(ISERROR(SEARCH("?missend",I5)))</formula>
    </cfRule>
    <cfRule type="containsText" dxfId="86" priority="47" operator="containsText" text="P.">
      <formula>NOT(ISERROR(SEARCH("P.",I5)))</formula>
    </cfRule>
    <cfRule type="containsText" dxfId="85" priority="46" operator="containsText" text=" -----">
      <formula>NOT(ISERROR(SEARCH(" -----",I5)))</formula>
    </cfRule>
    <cfRule type="containsText" dxfId="84" priority="45" operator="containsText" text="◙">
      <formula>NOT(ISERROR(SEARCH("◙",I5)))</formula>
    </cfRule>
    <cfRule type="containsText" dxfId="83" priority="44" operator="containsText" text="P.">
      <formula>NOT(ISERROR(SEARCH("P.",I5)))</formula>
    </cfRule>
    <cfRule type="containsText" dxfId="82" priority="43" operator="containsText" text="◙">
      <formula>NOT(ISERROR(SEARCH("◙",I5)))</formula>
    </cfRule>
    <cfRule type="containsText" dxfId="81" priority="49" operator="containsText" text=" -----">
      <formula>NOT(ISERROR(SEARCH(" -----",I5)))</formula>
    </cfRule>
  </conditionalFormatting>
  <conditionalFormatting sqref="P5:Q24">
    <cfRule type="containsBlanks" dxfId="80" priority="42">
      <formula>LEN(TRIM(P5))=0</formula>
    </cfRule>
  </conditionalFormatting>
  <conditionalFormatting sqref="S4">
    <cfRule type="containsText" dxfId="79" priority="16" operator="containsText" text="◙">
      <formula>NOT(ISERROR(SEARCH("◙",S4)))</formula>
    </cfRule>
    <cfRule type="containsText" dxfId="78" priority="17" operator="containsText" text=" -----">
      <formula>NOT(ISERROR(SEARCH(" -----",S4)))</formula>
    </cfRule>
    <cfRule type="containsText" dxfId="77" priority="18" operator="containsText" text="P.">
      <formula>NOT(ISERROR(SEARCH("P.",S4)))</formula>
    </cfRule>
    <cfRule type="containsText" dxfId="76" priority="19" operator="containsText" text="?missend">
      <formula>NOT(ISERROR(SEARCH("?missend",S4)))</formula>
    </cfRule>
    <cfRule type="containsText" dxfId="75" priority="20" operator="containsText" text=" -----">
      <formula>NOT(ISERROR(SEARCH(" -----",S4)))</formula>
    </cfRule>
  </conditionalFormatting>
  <conditionalFormatting sqref="S4:S24">
    <cfRule type="containsText" dxfId="74" priority="21" operator="containsText" text="◙">
      <formula>NOT(ISERROR(SEARCH("◙",S4)))</formula>
    </cfRule>
    <cfRule type="containsText" dxfId="73" priority="22" operator="containsText" text=" -----">
      <formula>NOT(ISERROR(SEARCH(" -----",S4)))</formula>
    </cfRule>
    <cfRule type="containsText" dxfId="72" priority="23" operator="containsText" text="P.">
      <formula>NOT(ISERROR(SEARCH("P.",S4)))</formula>
    </cfRule>
  </conditionalFormatting>
  <conditionalFormatting sqref="S5:S24">
    <cfRule type="containsText" dxfId="71" priority="25" operator="containsText" text=" -----">
      <formula>NOT(ISERROR(SEARCH(" -----",S5)))</formula>
    </cfRule>
    <cfRule type="containsText" dxfId="70" priority="26" operator="containsText" text="◙">
      <formula>NOT(ISERROR(SEARCH("◙",S5)))</formula>
    </cfRule>
    <cfRule type="containsText" dxfId="69" priority="27" operator="containsText" text="P.">
      <formula>NOT(ISERROR(SEARCH("P.",S5)))</formula>
    </cfRule>
    <cfRule type="containsText" dxfId="68" priority="28" operator="containsText" text=" -----">
      <formula>NOT(ISERROR(SEARCH(" -----",S5)))</formula>
    </cfRule>
    <cfRule type="containsText" dxfId="67" priority="24" operator="containsText" text="?FDS-">
      <formula>NOT(ISERROR(SEARCH("?FDS-",S5)))</formula>
    </cfRule>
  </conditionalFormatting>
  <conditionalFormatting sqref="V4">
    <cfRule type="containsText" dxfId="66" priority="15" operator="containsText" text="P.">
      <formula>NOT(ISERROR(SEARCH("P.",V4)))</formula>
    </cfRule>
    <cfRule type="containsText" dxfId="65" priority="14" operator="containsText" text=" -----">
      <formula>NOT(ISERROR(SEARCH(" -----",V4)))</formula>
    </cfRule>
    <cfRule type="containsText" dxfId="64" priority="12" operator="containsText" text=" -----">
      <formula>NOT(ISERROR(SEARCH(" -----",V4)))</formula>
    </cfRule>
    <cfRule type="containsText" dxfId="63" priority="11" operator="containsText" text="?missend">
      <formula>NOT(ISERROR(SEARCH("?missend",V4)))</formula>
    </cfRule>
    <cfRule type="containsText" dxfId="62" priority="13" operator="containsText" text="◙">
      <formula>NOT(ISERROR(SEARCH("◙",V4)))</formula>
    </cfRule>
  </conditionalFormatting>
  <conditionalFormatting sqref="V4:V24">
    <cfRule type="containsText" dxfId="61" priority="8" operator="containsText" text="P.">
      <formula>NOT(ISERROR(SEARCH("P.",V4)))</formula>
    </cfRule>
    <cfRule type="containsText" dxfId="60" priority="6" operator="containsText" text="◙">
      <formula>NOT(ISERROR(SEARCH("◙",V4)))</formula>
    </cfRule>
    <cfRule type="containsText" dxfId="59" priority="7" operator="containsText" text=" -----">
      <formula>NOT(ISERROR(SEARCH(" -----",V4)))</formula>
    </cfRule>
  </conditionalFormatting>
  <conditionalFormatting sqref="V5:V24">
    <cfRule type="containsText" dxfId="58" priority="1" operator="containsText" text="?FDS-">
      <formula>NOT(ISERROR(SEARCH("?FDS-",V5)))</formula>
    </cfRule>
    <cfRule type="containsText" dxfId="57" priority="5" operator="containsText" text=" -----">
      <formula>NOT(ISERROR(SEARCH(" -----",V5)))</formula>
    </cfRule>
    <cfRule type="containsText" dxfId="56" priority="4" operator="containsText" text="P.">
      <formula>NOT(ISERROR(SEARCH("P.",V5)))</formula>
    </cfRule>
    <cfRule type="containsText" dxfId="55" priority="3" operator="containsText" text="◙">
      <formula>NOT(ISERROR(SEARCH("◙",V5)))</formula>
    </cfRule>
    <cfRule type="containsText" dxfId="54" priority="2" operator="containsText" text=" -----">
      <formula>NOT(ISERROR(SEARCH(" -----",V5)))</formula>
    </cfRule>
  </conditionalFormatting>
  <conditionalFormatting sqref="W5:W24">
    <cfRule type="containsText" dxfId="53" priority="29" operator="containsText" text="Ø">
      <formula>NOT(ISERROR(SEARCH("Ø",W5)))</formula>
    </cfRule>
  </conditionalFormatting>
  <conditionalFormatting sqref="X5:X24">
    <cfRule type="cellIs" dxfId="52" priority="30" operator="equal">
      <formula>"◄"</formula>
    </cfRule>
    <cfRule type="cellIs" dxfId="51" priority="31" operator="equal">
      <formula>"•"</formula>
    </cfRule>
    <cfRule type="cellIs" priority="32" operator="equal">
      <formula>"◄"</formula>
    </cfRule>
    <cfRule type="cellIs" dxfId="50" priority="33" operator="equal">
      <formula>"►"</formula>
    </cfRule>
  </conditionalFormatting>
  <conditionalFormatting sqref="Y4">
    <cfRule type="containsText" dxfId="49" priority="9" operator="containsText" text=" -">
      <formula>NOT(ISERROR(SEARCH(" -",Y4)))</formula>
    </cfRule>
  </conditionalFormatting>
  <conditionalFormatting sqref="Z4:AA24">
    <cfRule type="containsText" dxfId="48" priority="10" operator="containsText" text="Ø">
      <formula>NOT(ISERROR(SEARCH("Ø",Z4)))</formula>
    </cfRule>
  </conditionalFormatting>
  <hyperlinks>
    <hyperlink ref="J3" r:id="rId1" display="https://timbres-be-album.jouwweb.be/timbres-be/albums-fr-a2020-a2029-inventaire-repartition-des-feuilles/album-fr-a2023-5135-5201-invent?preview=eyJ0eXAiOiJKV1QiLCJhbGciOiJIUzI1NiJ9.eyJpYXQiOjE3MTE0NTI1MjUuMTM4MDI2LCJleHAiOjE3MTE0NTYxMjUuMTM4MDM1LCJ3aWQiOjE3OTgxNDV9.2d9NdxWJRNaAAK1BVGLjisjqIJqKkk0Th4PZ286fRjQ&amp;_gl=1*o9z82w*_ga*Njc5NjU2NDcuMTcxMTM1MzMzMQ..*_ga_E6PZPGE4QM*MTcxMTQ0MzUwNS4xMS4xLjE3MTE0NTI1MjIuNjAuMC4w" xr:uid="{AF45603B-FD99-4C89-B41E-D9EEE1D96425}"/>
  </hyperlinks>
  <printOptions horizontalCentered="1"/>
  <pageMargins left="0" right="0" top="0.31496062992125984" bottom="0" header="0" footer="0"/>
  <pageSetup paperSize="9" scale="8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83AB2-60D7-4CF9-B4E0-149D6F7A1CF1}">
  <dimension ref="A1:AO51"/>
  <sheetViews>
    <sheetView showZeros="0"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0" sqref="G10"/>
    </sheetView>
  </sheetViews>
  <sheetFormatPr defaultColWidth="8.88671875" defaultRowHeight="14.4" x14ac:dyDescent="0.3"/>
  <cols>
    <col min="1" max="1" width="5.44140625" style="23" customWidth="1"/>
    <col min="2" max="2" width="5.109375" style="23" customWidth="1"/>
    <col min="3" max="3" width="3.33203125" style="23" customWidth="1"/>
    <col min="4" max="4" width="5.109375" style="23" customWidth="1"/>
    <col min="5" max="5" width="7" style="1" customWidth="1"/>
    <col min="6" max="6" width="33.33203125" style="1" customWidth="1"/>
    <col min="7" max="7" width="13.6640625" style="3" customWidth="1"/>
    <col min="8" max="8" width="12.109375" style="10" customWidth="1"/>
    <col min="9" max="9" width="13.88671875" style="68" customWidth="1"/>
    <col min="10" max="10" width="40.88671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95" customWidth="1"/>
    <col min="19" max="19" width="14.5546875" style="1" customWidth="1"/>
    <col min="20" max="20" width="5.21875" style="95" customWidth="1"/>
    <col min="21" max="21" width="2.88671875" style="95" customWidth="1"/>
    <col min="22" max="22" width="16.109375" style="1" customWidth="1"/>
    <col min="23" max="23" width="6" style="95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76"/>
      <c r="S1" s="11"/>
      <c r="T1" s="76"/>
      <c r="U1" s="76"/>
      <c r="V1" s="11"/>
      <c r="W1" s="76"/>
    </row>
    <row r="2" spans="1:41" ht="15" customHeight="1" thickBot="1" x14ac:dyDescent="0.35">
      <c r="A2" s="24"/>
      <c r="B2" s="24"/>
      <c r="C2" s="25"/>
      <c r="D2" s="25"/>
      <c r="E2" s="25"/>
      <c r="F2" s="26"/>
      <c r="G2" s="25"/>
      <c r="H2" s="25"/>
      <c r="I2" s="65"/>
      <c r="J2" s="26" t="s">
        <v>511</v>
      </c>
      <c r="K2" s="26"/>
      <c r="L2" s="26"/>
      <c r="M2" s="25"/>
      <c r="N2" s="27"/>
      <c r="O2" s="37"/>
      <c r="P2" s="37"/>
      <c r="Q2" s="38"/>
      <c r="R2" s="77"/>
      <c r="S2" s="140" t="s">
        <v>134</v>
      </c>
      <c r="T2" s="141"/>
      <c r="U2" s="77"/>
      <c r="V2" s="140" t="s">
        <v>134</v>
      </c>
      <c r="W2" s="141"/>
      <c r="X2" s="78"/>
      <c r="Y2" s="142" t="s">
        <v>135</v>
      </c>
      <c r="Z2" s="143"/>
      <c r="AA2" s="143"/>
      <c r="AB2" s="144"/>
      <c r="AC2" s="9"/>
      <c r="AD2" s="9"/>
      <c r="AE2" s="9"/>
      <c r="AF2" s="9"/>
      <c r="AG2" s="9"/>
      <c r="AH2" s="9"/>
      <c r="AI2" s="9"/>
      <c r="AJ2" s="1"/>
      <c r="AK2" s="9"/>
      <c r="AL2" s="9"/>
      <c r="AM2" s="9"/>
      <c r="AN2" s="9"/>
      <c r="AO2" s="9"/>
    </row>
    <row r="3" spans="1:41" customFormat="1" ht="15" customHeight="1" thickBot="1" x14ac:dyDescent="0.35">
      <c r="A3" s="39"/>
      <c r="B3" s="29"/>
      <c r="C3" s="41"/>
      <c r="D3" s="41"/>
      <c r="E3" s="41"/>
      <c r="F3" s="20"/>
      <c r="G3" s="132" t="s">
        <v>48</v>
      </c>
      <c r="H3" s="133"/>
      <c r="I3" s="52"/>
      <c r="J3" s="103" t="s">
        <v>510</v>
      </c>
      <c r="K3" s="74"/>
      <c r="L3" s="74"/>
      <c r="M3" s="74"/>
      <c r="N3" s="75"/>
      <c r="O3" s="137" t="s">
        <v>297</v>
      </c>
      <c r="P3" s="138"/>
      <c r="Q3" s="139"/>
      <c r="R3" s="79" t="s">
        <v>136</v>
      </c>
      <c r="S3" s="121" t="s">
        <v>137</v>
      </c>
      <c r="T3" s="122"/>
      <c r="U3" s="79" t="s">
        <v>136</v>
      </c>
      <c r="V3" s="121" t="s">
        <v>137</v>
      </c>
      <c r="W3" s="122"/>
      <c r="X3" s="80"/>
      <c r="Y3" s="123" t="s">
        <v>138</v>
      </c>
      <c r="Z3" s="124"/>
      <c r="AA3" s="125" t="s">
        <v>56</v>
      </c>
      <c r="AB3" s="126"/>
    </row>
    <row r="4" spans="1:41" customFormat="1" ht="16.8" customHeight="1" thickBot="1" x14ac:dyDescent="0.4">
      <c r="A4" s="53" t="s">
        <v>49</v>
      </c>
      <c r="B4" s="30" t="s">
        <v>5</v>
      </c>
      <c r="C4" s="30" t="s">
        <v>24</v>
      </c>
      <c r="D4" s="30" t="s">
        <v>5</v>
      </c>
      <c r="E4" s="18" t="s">
        <v>50</v>
      </c>
      <c r="F4" s="19" t="s">
        <v>51</v>
      </c>
      <c r="G4" s="17" t="s">
        <v>52</v>
      </c>
      <c r="H4" s="17" t="s">
        <v>53</v>
      </c>
      <c r="I4" s="54" t="s">
        <v>54</v>
      </c>
      <c r="J4" s="145" t="s">
        <v>296</v>
      </c>
      <c r="K4" s="146"/>
      <c r="L4" s="146"/>
      <c r="M4" s="146"/>
      <c r="N4" s="147"/>
      <c r="O4" s="130" t="s">
        <v>295</v>
      </c>
      <c r="P4" s="131"/>
      <c r="Q4" s="131"/>
      <c r="R4" s="81" t="str">
        <f>IF(COUNTIF(R5:R24,"◄")=0,"☺","☻")</f>
        <v>☻</v>
      </c>
      <c r="S4" s="67" t="s">
        <v>54</v>
      </c>
      <c r="T4" s="82" t="s">
        <v>1</v>
      </c>
      <c r="U4" s="83" t="str">
        <f>IF(COUNTIF(U5:U24,"◄")=0,"☺","☻")</f>
        <v>☻</v>
      </c>
      <c r="V4" s="67" t="s">
        <v>139</v>
      </c>
      <c r="W4" s="84" t="s">
        <v>2</v>
      </c>
      <c r="X4" s="85" t="str">
        <f>IF(Y4="","☺","☻")</f>
        <v>☻</v>
      </c>
      <c r="Y4" s="86" t="str">
        <f>IF(COUNTIF(Y5:Y24,"◄")=0,"",(CONCATENATE(" - ",COUNTIF(Y5:Y24,"◄"))))</f>
        <v xml:space="preserve"> - 20</v>
      </c>
      <c r="Z4" s="87" t="s">
        <v>27</v>
      </c>
      <c r="AA4" s="87" t="s">
        <v>27</v>
      </c>
      <c r="AB4" s="88">
        <f>COUNTIF(AB5:AB24,"►")</f>
        <v>0</v>
      </c>
    </row>
    <row r="5" spans="1:41" ht="16.2" thickBot="1" x14ac:dyDescent="0.35">
      <c r="A5" s="46">
        <v>1</v>
      </c>
      <c r="B5" s="47">
        <v>1</v>
      </c>
      <c r="C5" s="47" t="s">
        <v>24</v>
      </c>
      <c r="D5" s="47">
        <v>2</v>
      </c>
      <c r="E5" s="42">
        <v>2024</v>
      </c>
      <c r="F5" s="35" t="s">
        <v>509</v>
      </c>
      <c r="G5" s="13">
        <v>45311</v>
      </c>
      <c r="H5" s="14">
        <v>45313</v>
      </c>
      <c r="I5" s="67" t="s">
        <v>513</v>
      </c>
      <c r="J5" s="100" t="s">
        <v>508</v>
      </c>
      <c r="K5" s="99"/>
      <c r="L5" s="99"/>
      <c r="M5" s="99"/>
      <c r="N5" s="98"/>
      <c r="O5" s="12" t="s">
        <v>515</v>
      </c>
      <c r="P5" s="12" t="s">
        <v>0</v>
      </c>
      <c r="Q5" s="16" t="s">
        <v>516</v>
      </c>
      <c r="R5" s="89" t="str">
        <f>IF(T5&gt;0,"ok","◄")</f>
        <v>◄</v>
      </c>
      <c r="S5" s="15" t="s">
        <v>513</v>
      </c>
      <c r="T5" s="6"/>
      <c r="U5" s="89" t="str">
        <f>IF(W5&gt;0,"ok","◄")</f>
        <v>◄</v>
      </c>
      <c r="V5" s="90" t="s">
        <v>514</v>
      </c>
      <c r="W5" s="6"/>
      <c r="X5" s="8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91" t="str">
        <f t="shared" ref="AB5:AB24" si="2">IF(AA5&gt;0,"►","")</f>
        <v/>
      </c>
    </row>
    <row r="6" spans="1:41" ht="16.2" thickBot="1" x14ac:dyDescent="0.35">
      <c r="A6" s="48">
        <v>2</v>
      </c>
      <c r="B6" s="49">
        <v>3</v>
      </c>
      <c r="C6" s="49" t="s">
        <v>24</v>
      </c>
      <c r="D6" s="49">
        <v>4</v>
      </c>
      <c r="E6" s="50">
        <v>2024</v>
      </c>
      <c r="F6" s="36" t="s">
        <v>507</v>
      </c>
      <c r="G6" s="13">
        <v>45311</v>
      </c>
      <c r="H6" s="14">
        <v>45313</v>
      </c>
      <c r="I6" s="67" t="s">
        <v>517</v>
      </c>
      <c r="J6" s="51" t="s">
        <v>506</v>
      </c>
      <c r="K6" s="33"/>
      <c r="L6" s="33"/>
      <c r="M6" s="33"/>
      <c r="N6" s="34"/>
      <c r="O6" s="12" t="s">
        <v>519</v>
      </c>
      <c r="P6" s="12" t="s">
        <v>0</v>
      </c>
      <c r="Q6" s="16" t="s">
        <v>520</v>
      </c>
      <c r="R6" s="89" t="str">
        <f t="shared" ref="R6:R24" si="3">IF(T6&gt;0,"ok","◄")</f>
        <v>◄</v>
      </c>
      <c r="S6" s="15" t="s">
        <v>517</v>
      </c>
      <c r="T6" s="6"/>
      <c r="U6" s="89" t="str">
        <f t="shared" ref="U6:U24" si="4">IF(W6&gt;0,"ok","◄")</f>
        <v>◄</v>
      </c>
      <c r="V6" s="92" t="s">
        <v>518</v>
      </c>
      <c r="W6" s="6"/>
      <c r="X6" s="8" t="str">
        <f t="shared" si="0"/>
        <v>◄</v>
      </c>
      <c r="Y6" s="7" t="str">
        <f t="shared" si="1"/>
        <v>◄</v>
      </c>
      <c r="Z6" s="6"/>
      <c r="AA6" s="6"/>
      <c r="AB6" s="91" t="str">
        <f t="shared" si="2"/>
        <v/>
      </c>
    </row>
    <row r="7" spans="1:41" ht="16.2" thickBot="1" x14ac:dyDescent="0.35">
      <c r="A7" s="48">
        <v>3</v>
      </c>
      <c r="B7" s="49">
        <v>5</v>
      </c>
      <c r="C7" s="49" t="s">
        <v>24</v>
      </c>
      <c r="D7" s="49">
        <v>6</v>
      </c>
      <c r="E7" s="50">
        <v>2024</v>
      </c>
      <c r="F7" s="36" t="s">
        <v>505</v>
      </c>
      <c r="G7" s="13">
        <v>45311</v>
      </c>
      <c r="H7" s="14">
        <v>45313</v>
      </c>
      <c r="I7" s="67" t="s">
        <v>521</v>
      </c>
      <c r="J7" s="51" t="s">
        <v>504</v>
      </c>
      <c r="K7" s="33"/>
      <c r="L7" s="33"/>
      <c r="M7" s="33"/>
      <c r="N7" s="34"/>
      <c r="O7" s="12" t="s">
        <v>523</v>
      </c>
      <c r="P7" s="12" t="s">
        <v>0</v>
      </c>
      <c r="Q7" s="16" t="s">
        <v>524</v>
      </c>
      <c r="R7" s="89" t="str">
        <f t="shared" si="3"/>
        <v>◄</v>
      </c>
      <c r="S7" s="15" t="s">
        <v>521</v>
      </c>
      <c r="T7" s="6"/>
      <c r="U7" s="89" t="str">
        <f t="shared" si="4"/>
        <v>◄</v>
      </c>
      <c r="V7" s="92" t="s">
        <v>522</v>
      </c>
      <c r="W7" s="6"/>
      <c r="X7" s="8" t="str">
        <f t="shared" si="0"/>
        <v>◄</v>
      </c>
      <c r="Y7" s="7" t="str">
        <f t="shared" si="1"/>
        <v>◄</v>
      </c>
      <c r="Z7" s="6"/>
      <c r="AA7" s="6"/>
      <c r="AB7" s="91" t="str">
        <f t="shared" si="2"/>
        <v/>
      </c>
    </row>
    <row r="8" spans="1:41" ht="16.2" thickBot="1" x14ac:dyDescent="0.35">
      <c r="A8" s="48">
        <v>4</v>
      </c>
      <c r="B8" s="49">
        <v>7</v>
      </c>
      <c r="C8" s="49" t="s">
        <v>24</v>
      </c>
      <c r="D8" s="49">
        <v>8</v>
      </c>
      <c r="E8" s="50">
        <v>2024</v>
      </c>
      <c r="F8" s="36" t="s">
        <v>503</v>
      </c>
      <c r="G8" s="13">
        <v>45311</v>
      </c>
      <c r="H8" s="14">
        <v>45313</v>
      </c>
      <c r="I8" s="67" t="s">
        <v>526</v>
      </c>
      <c r="J8" s="51" t="s">
        <v>502</v>
      </c>
      <c r="K8" s="33"/>
      <c r="L8" s="33"/>
      <c r="M8" s="33"/>
      <c r="N8" s="34"/>
      <c r="O8" s="12" t="s">
        <v>525</v>
      </c>
      <c r="P8" s="12" t="s">
        <v>73</v>
      </c>
      <c r="Q8" s="16" t="s">
        <v>73</v>
      </c>
      <c r="R8" s="89" t="str">
        <f t="shared" si="3"/>
        <v>◄</v>
      </c>
      <c r="S8" s="15" t="s">
        <v>526</v>
      </c>
      <c r="T8" s="6"/>
      <c r="U8" s="89" t="str">
        <f t="shared" si="4"/>
        <v>◄</v>
      </c>
      <c r="V8" s="92" t="s">
        <v>527</v>
      </c>
      <c r="W8" s="6"/>
      <c r="X8" s="8" t="str">
        <f t="shared" si="0"/>
        <v>◄</v>
      </c>
      <c r="Y8" s="7" t="str">
        <f t="shared" si="1"/>
        <v>◄</v>
      </c>
      <c r="Z8" s="6"/>
      <c r="AA8" s="6"/>
      <c r="AB8" s="91" t="str">
        <f t="shared" si="2"/>
        <v/>
      </c>
    </row>
    <row r="9" spans="1:41" ht="16.2" thickBot="1" x14ac:dyDescent="0.35">
      <c r="A9" s="48">
        <v>5</v>
      </c>
      <c r="B9" s="49">
        <v>9</v>
      </c>
      <c r="C9" s="49" t="s">
        <v>24</v>
      </c>
      <c r="D9" s="49">
        <v>10</v>
      </c>
      <c r="E9" s="50">
        <v>2024</v>
      </c>
      <c r="F9" s="36" t="s">
        <v>500</v>
      </c>
      <c r="G9" s="13" t="s">
        <v>530</v>
      </c>
      <c r="H9" s="14">
        <v>45384</v>
      </c>
      <c r="I9" s="67" t="s">
        <v>528</v>
      </c>
      <c r="J9" s="51" t="s">
        <v>501</v>
      </c>
      <c r="K9" s="33"/>
      <c r="L9" s="33"/>
      <c r="M9" s="33"/>
      <c r="N9" s="34"/>
      <c r="O9" s="12" t="s">
        <v>531</v>
      </c>
      <c r="P9" s="12" t="s">
        <v>0</v>
      </c>
      <c r="Q9" s="16" t="s">
        <v>532</v>
      </c>
      <c r="R9" s="89" t="str">
        <f t="shared" si="3"/>
        <v>◄</v>
      </c>
      <c r="S9" s="15" t="s">
        <v>528</v>
      </c>
      <c r="T9" s="6"/>
      <c r="U9" s="89" t="str">
        <f t="shared" si="4"/>
        <v>◄</v>
      </c>
      <c r="V9" s="92" t="s">
        <v>529</v>
      </c>
      <c r="W9" s="6"/>
      <c r="X9" s="8" t="str">
        <f t="shared" si="0"/>
        <v>◄</v>
      </c>
      <c r="Y9" s="7" t="str">
        <f t="shared" si="1"/>
        <v>◄</v>
      </c>
      <c r="Z9" s="6"/>
      <c r="AA9" s="6"/>
      <c r="AB9" s="91" t="str">
        <f t="shared" si="2"/>
        <v/>
      </c>
    </row>
    <row r="10" spans="1:41" ht="16.2" thickBot="1" x14ac:dyDescent="0.35">
      <c r="A10" s="48">
        <v>6</v>
      </c>
      <c r="B10" s="49">
        <v>11</v>
      </c>
      <c r="C10" s="49" t="s">
        <v>24</v>
      </c>
      <c r="D10" s="49">
        <v>12</v>
      </c>
      <c r="E10" s="50">
        <v>2024</v>
      </c>
      <c r="F10" s="36" t="s">
        <v>500</v>
      </c>
      <c r="G10" s="13" t="s">
        <v>530</v>
      </c>
      <c r="H10" s="14">
        <v>45384</v>
      </c>
      <c r="I10" s="67" t="s">
        <v>533</v>
      </c>
      <c r="J10" s="51" t="s">
        <v>499</v>
      </c>
      <c r="K10" s="33"/>
      <c r="L10" s="33"/>
      <c r="M10" s="33"/>
      <c r="N10" s="34"/>
      <c r="O10" s="12" t="s">
        <v>535</v>
      </c>
      <c r="P10" s="12" t="s">
        <v>0</v>
      </c>
      <c r="Q10" s="16" t="s">
        <v>536</v>
      </c>
      <c r="R10" s="89" t="str">
        <f t="shared" si="3"/>
        <v>◄</v>
      </c>
      <c r="S10" s="15" t="s">
        <v>533</v>
      </c>
      <c r="T10" s="6"/>
      <c r="U10" s="89" t="str">
        <f t="shared" si="4"/>
        <v>◄</v>
      </c>
      <c r="V10" s="92" t="s">
        <v>534</v>
      </c>
      <c r="W10" s="6"/>
      <c r="X10" s="8" t="str">
        <f t="shared" si="0"/>
        <v>◄</v>
      </c>
      <c r="Y10" s="7" t="str">
        <f t="shared" si="1"/>
        <v>◄</v>
      </c>
      <c r="Z10" s="6"/>
      <c r="AA10" s="6"/>
      <c r="AB10" s="91" t="str">
        <f t="shared" si="2"/>
        <v/>
      </c>
    </row>
    <row r="11" spans="1:41" ht="16.2" thickBot="1" x14ac:dyDescent="0.35">
      <c r="A11" s="48">
        <v>7</v>
      </c>
      <c r="B11" s="49">
        <v>13</v>
      </c>
      <c r="C11" s="49" t="s">
        <v>24</v>
      </c>
      <c r="D11" s="49">
        <v>14</v>
      </c>
      <c r="E11" s="50">
        <v>2024</v>
      </c>
      <c r="F11" s="36" t="s">
        <v>498</v>
      </c>
      <c r="G11" s="13" t="s">
        <v>530</v>
      </c>
      <c r="H11" s="14">
        <v>45384</v>
      </c>
      <c r="I11" s="67" t="s">
        <v>537</v>
      </c>
      <c r="J11" s="51" t="s">
        <v>497</v>
      </c>
      <c r="K11" s="33"/>
      <c r="L11" s="33"/>
      <c r="M11" s="33"/>
      <c r="N11" s="34"/>
      <c r="O11" s="12" t="s">
        <v>539</v>
      </c>
      <c r="P11" s="12" t="s">
        <v>0</v>
      </c>
      <c r="Q11" s="16" t="s">
        <v>540</v>
      </c>
      <c r="R11" s="89" t="str">
        <f t="shared" si="3"/>
        <v>◄</v>
      </c>
      <c r="S11" s="15" t="s">
        <v>537</v>
      </c>
      <c r="T11" s="6"/>
      <c r="U11" s="89" t="str">
        <f t="shared" si="4"/>
        <v>◄</v>
      </c>
      <c r="V11" s="90" t="s">
        <v>538</v>
      </c>
      <c r="W11" s="6"/>
      <c r="X11" s="8" t="str">
        <f t="shared" si="0"/>
        <v>◄</v>
      </c>
      <c r="Y11" s="7" t="str">
        <f t="shared" si="1"/>
        <v>◄</v>
      </c>
      <c r="Z11" s="6"/>
      <c r="AA11" s="6"/>
      <c r="AB11" s="91" t="str">
        <f t="shared" si="2"/>
        <v/>
      </c>
    </row>
    <row r="12" spans="1:41" ht="16.2" thickBot="1" x14ac:dyDescent="0.35">
      <c r="A12" s="48">
        <v>8</v>
      </c>
      <c r="B12" s="49">
        <v>15</v>
      </c>
      <c r="C12" s="49" t="s">
        <v>24</v>
      </c>
      <c r="D12" s="49">
        <v>16</v>
      </c>
      <c r="E12" s="50">
        <v>2024</v>
      </c>
      <c r="F12" s="106" t="s">
        <v>496</v>
      </c>
      <c r="G12" s="13" t="s">
        <v>544</v>
      </c>
      <c r="H12" s="14">
        <v>45453</v>
      </c>
      <c r="I12" s="67" t="s">
        <v>542</v>
      </c>
      <c r="J12" s="51" t="s">
        <v>495</v>
      </c>
      <c r="K12" s="33"/>
      <c r="L12" s="33"/>
      <c r="M12" s="33"/>
      <c r="N12" s="34"/>
      <c r="O12" s="12" t="s">
        <v>541</v>
      </c>
      <c r="P12" s="12" t="s">
        <v>73</v>
      </c>
      <c r="Q12" s="16" t="s">
        <v>73</v>
      </c>
      <c r="R12" s="89" t="str">
        <f t="shared" si="3"/>
        <v>◄</v>
      </c>
      <c r="S12" s="15" t="s">
        <v>542</v>
      </c>
      <c r="T12" s="6"/>
      <c r="U12" s="89" t="str">
        <f t="shared" si="4"/>
        <v>◄</v>
      </c>
      <c r="V12" s="92" t="s">
        <v>543</v>
      </c>
      <c r="W12" s="6"/>
      <c r="X12" s="8" t="str">
        <f t="shared" si="0"/>
        <v>◄</v>
      </c>
      <c r="Y12" s="7" t="str">
        <f t="shared" si="1"/>
        <v>◄</v>
      </c>
      <c r="Z12" s="6"/>
      <c r="AA12" s="6"/>
      <c r="AB12" s="91" t="str">
        <f t="shared" si="2"/>
        <v/>
      </c>
    </row>
    <row r="13" spans="1:41" s="4" customFormat="1" ht="30.6" customHeight="1" thickBot="1" x14ac:dyDescent="0.35">
      <c r="A13" s="117">
        <v>9</v>
      </c>
      <c r="B13" s="116">
        <v>17</v>
      </c>
      <c r="C13" s="118"/>
      <c r="D13" s="118"/>
      <c r="E13" s="115">
        <v>2024</v>
      </c>
      <c r="F13" s="114" t="s">
        <v>494</v>
      </c>
      <c r="G13" s="113" t="s">
        <v>544</v>
      </c>
      <c r="H13" s="112">
        <v>45453</v>
      </c>
      <c r="I13" s="111" t="s">
        <v>545</v>
      </c>
      <c r="J13" s="151" t="s">
        <v>493</v>
      </c>
      <c r="K13" s="152"/>
      <c r="L13" s="152"/>
      <c r="M13" s="152"/>
      <c r="N13" s="153"/>
      <c r="O13" s="110" t="s">
        <v>547</v>
      </c>
      <c r="P13" s="110" t="s">
        <v>0</v>
      </c>
      <c r="Q13" s="109" t="s">
        <v>548</v>
      </c>
      <c r="R13" s="89" t="str">
        <f t="shared" si="3"/>
        <v>◄</v>
      </c>
      <c r="S13" s="15" t="s">
        <v>545</v>
      </c>
      <c r="T13" s="6"/>
      <c r="U13" s="89" t="str">
        <f t="shared" si="4"/>
        <v>◄</v>
      </c>
      <c r="V13" s="92" t="s">
        <v>546</v>
      </c>
      <c r="W13" s="6"/>
      <c r="X13" s="8" t="str">
        <f t="shared" si="0"/>
        <v>◄</v>
      </c>
      <c r="Y13" s="7" t="str">
        <f t="shared" si="1"/>
        <v>◄</v>
      </c>
      <c r="Z13" s="6"/>
      <c r="AA13" s="6"/>
      <c r="AB13" s="91" t="str">
        <f t="shared" si="2"/>
        <v/>
      </c>
      <c r="AC13" s="108"/>
      <c r="AD13" s="107"/>
      <c r="AE13" s="107"/>
      <c r="AF13" s="107"/>
      <c r="AG13" s="107"/>
      <c r="AH13" s="107"/>
      <c r="AI13" s="107"/>
      <c r="AJ13" s="107"/>
      <c r="AK13" s="107"/>
      <c r="AL13" s="95"/>
    </row>
    <row r="14" spans="1:41" s="4" customFormat="1" ht="30.6" customHeight="1" thickBot="1" x14ac:dyDescent="0.35">
      <c r="A14" s="117">
        <v>10</v>
      </c>
      <c r="B14" s="116">
        <v>18</v>
      </c>
      <c r="C14" s="116" t="s">
        <v>24</v>
      </c>
      <c r="D14" s="116">
        <v>19</v>
      </c>
      <c r="E14" s="115">
        <v>2024</v>
      </c>
      <c r="F14" s="114" t="s">
        <v>492</v>
      </c>
      <c r="G14" s="113" t="s">
        <v>544</v>
      </c>
      <c r="H14" s="112">
        <v>45453</v>
      </c>
      <c r="I14" s="111" t="s">
        <v>550</v>
      </c>
      <c r="J14" s="151" t="s">
        <v>491</v>
      </c>
      <c r="K14" s="152"/>
      <c r="L14" s="152"/>
      <c r="M14" s="152"/>
      <c r="N14" s="153"/>
      <c r="O14" s="110" t="s">
        <v>549</v>
      </c>
      <c r="P14" s="110" t="s">
        <v>73</v>
      </c>
      <c r="Q14" s="109" t="s">
        <v>73</v>
      </c>
      <c r="R14" s="89" t="str">
        <f t="shared" si="3"/>
        <v>◄</v>
      </c>
      <c r="S14" s="15" t="s">
        <v>550</v>
      </c>
      <c r="T14" s="6"/>
      <c r="U14" s="89" t="str">
        <f t="shared" si="4"/>
        <v>◄</v>
      </c>
      <c r="V14" s="92" t="s">
        <v>551</v>
      </c>
      <c r="W14" s="6"/>
      <c r="X14" s="8" t="str">
        <f t="shared" si="0"/>
        <v>◄</v>
      </c>
      <c r="Y14" s="7" t="str">
        <f t="shared" si="1"/>
        <v>◄</v>
      </c>
      <c r="Z14" s="6"/>
      <c r="AA14" s="6"/>
      <c r="AB14" s="91" t="str">
        <f t="shared" si="2"/>
        <v/>
      </c>
      <c r="AC14" s="108"/>
      <c r="AD14" s="107"/>
      <c r="AE14" s="107"/>
      <c r="AF14" s="107"/>
      <c r="AG14" s="107"/>
      <c r="AH14" s="107"/>
      <c r="AI14" s="107"/>
      <c r="AJ14" s="107"/>
      <c r="AK14" s="107"/>
      <c r="AL14" s="95"/>
    </row>
    <row r="15" spans="1:41" ht="16.2" thickBot="1" x14ac:dyDescent="0.35">
      <c r="A15" s="48">
        <v>11</v>
      </c>
      <c r="B15" s="49">
        <v>20</v>
      </c>
      <c r="C15" s="49" t="s">
        <v>24</v>
      </c>
      <c r="D15" s="49">
        <v>21</v>
      </c>
      <c r="E15" s="50">
        <v>2024</v>
      </c>
      <c r="F15" s="106" t="s">
        <v>490</v>
      </c>
      <c r="G15" s="13" t="s">
        <v>544</v>
      </c>
      <c r="H15" s="14">
        <v>45453</v>
      </c>
      <c r="I15" s="67" t="s">
        <v>553</v>
      </c>
      <c r="J15" s="51" t="s">
        <v>489</v>
      </c>
      <c r="K15" s="33"/>
      <c r="L15" s="33"/>
      <c r="M15" s="33"/>
      <c r="N15" s="34"/>
      <c r="O15" s="12" t="s">
        <v>552</v>
      </c>
      <c r="P15" s="12" t="s">
        <v>73</v>
      </c>
      <c r="Q15" s="16" t="s">
        <v>73</v>
      </c>
      <c r="R15" s="89" t="str">
        <f t="shared" si="3"/>
        <v>◄</v>
      </c>
      <c r="S15" s="15" t="s">
        <v>553</v>
      </c>
      <c r="T15" s="6"/>
      <c r="U15" s="89" t="str">
        <f t="shared" si="4"/>
        <v>◄</v>
      </c>
      <c r="V15" s="92" t="s">
        <v>554</v>
      </c>
      <c r="W15" s="6"/>
      <c r="X15" s="8" t="str">
        <f t="shared" si="0"/>
        <v>◄</v>
      </c>
      <c r="Y15" s="7" t="str">
        <f t="shared" si="1"/>
        <v>◄</v>
      </c>
      <c r="Z15" s="6"/>
      <c r="AA15" s="6"/>
      <c r="AB15" s="91" t="str">
        <f t="shared" si="2"/>
        <v/>
      </c>
    </row>
    <row r="16" spans="1:41" ht="16.2" thickBot="1" x14ac:dyDescent="0.35">
      <c r="A16" s="48">
        <v>12</v>
      </c>
      <c r="B16" s="49">
        <v>22</v>
      </c>
      <c r="C16" s="49" t="s">
        <v>24</v>
      </c>
      <c r="D16" s="49">
        <v>23</v>
      </c>
      <c r="E16" s="50">
        <v>2024</v>
      </c>
      <c r="F16" s="36">
        <v>0</v>
      </c>
      <c r="G16" s="13">
        <v>0</v>
      </c>
      <c r="H16" s="14">
        <v>0</v>
      </c>
      <c r="I16" s="67" t="s">
        <v>555</v>
      </c>
      <c r="J16" s="119" t="s">
        <v>512</v>
      </c>
      <c r="K16" s="33"/>
      <c r="L16" s="33"/>
      <c r="M16" s="33"/>
      <c r="N16" s="34"/>
      <c r="O16" s="12" t="s">
        <v>557</v>
      </c>
      <c r="P16" s="12" t="s">
        <v>73</v>
      </c>
      <c r="Q16" s="16" t="s">
        <v>73</v>
      </c>
      <c r="R16" s="89" t="str">
        <f t="shared" si="3"/>
        <v>◄</v>
      </c>
      <c r="S16" s="15" t="s">
        <v>555</v>
      </c>
      <c r="T16" s="6"/>
      <c r="U16" s="89" t="str">
        <f t="shared" si="4"/>
        <v>◄</v>
      </c>
      <c r="V16" s="92" t="s">
        <v>556</v>
      </c>
      <c r="W16" s="6"/>
      <c r="X16" s="8" t="str">
        <f t="shared" si="0"/>
        <v>◄</v>
      </c>
      <c r="Y16" s="7" t="str">
        <f t="shared" si="1"/>
        <v>◄</v>
      </c>
      <c r="Z16" s="6"/>
      <c r="AA16" s="6"/>
      <c r="AB16" s="91" t="str">
        <f t="shared" si="2"/>
        <v/>
      </c>
    </row>
    <row r="17" spans="1:28" ht="16.2" thickBot="1" x14ac:dyDescent="0.35">
      <c r="A17" s="48">
        <v>13</v>
      </c>
      <c r="B17" s="49">
        <v>24</v>
      </c>
      <c r="C17" s="49" t="s">
        <v>24</v>
      </c>
      <c r="D17" s="49">
        <v>25</v>
      </c>
      <c r="E17" s="50">
        <v>2024</v>
      </c>
      <c r="F17" s="36">
        <v>0</v>
      </c>
      <c r="G17" s="13">
        <v>0</v>
      </c>
      <c r="H17" s="14">
        <v>0</v>
      </c>
      <c r="I17" s="67" t="s">
        <v>558</v>
      </c>
      <c r="J17" s="119" t="s">
        <v>512</v>
      </c>
      <c r="K17" s="33"/>
      <c r="L17" s="33"/>
      <c r="M17" s="33"/>
      <c r="N17" s="34"/>
      <c r="O17" s="12" t="s">
        <v>557</v>
      </c>
      <c r="P17" s="12" t="s">
        <v>73</v>
      </c>
      <c r="Q17" s="16" t="s">
        <v>73</v>
      </c>
      <c r="R17" s="89" t="str">
        <f t="shared" si="3"/>
        <v>◄</v>
      </c>
      <c r="S17" s="15" t="s">
        <v>558</v>
      </c>
      <c r="T17" s="6"/>
      <c r="U17" s="89" t="str">
        <f t="shared" si="4"/>
        <v>◄</v>
      </c>
      <c r="V17" s="92" t="s">
        <v>559</v>
      </c>
      <c r="W17" s="6"/>
      <c r="X17" s="8" t="str">
        <f t="shared" si="0"/>
        <v>◄</v>
      </c>
      <c r="Y17" s="7" t="str">
        <f t="shared" si="1"/>
        <v>◄</v>
      </c>
      <c r="Z17" s="6"/>
      <c r="AA17" s="6"/>
      <c r="AB17" s="91" t="str">
        <f t="shared" si="2"/>
        <v/>
      </c>
    </row>
    <row r="18" spans="1:28" ht="16.2" thickBot="1" x14ac:dyDescent="0.35">
      <c r="A18" s="48">
        <v>14</v>
      </c>
      <c r="B18" s="49">
        <v>26</v>
      </c>
      <c r="C18" s="49" t="s">
        <v>24</v>
      </c>
      <c r="D18" s="49">
        <v>27</v>
      </c>
      <c r="E18" s="50">
        <v>2024</v>
      </c>
      <c r="F18" s="36">
        <v>0</v>
      </c>
      <c r="G18" s="13">
        <v>0</v>
      </c>
      <c r="H18" s="14">
        <v>0</v>
      </c>
      <c r="I18" s="67" t="s">
        <v>560</v>
      </c>
      <c r="J18" s="119" t="s">
        <v>512</v>
      </c>
      <c r="K18" s="33"/>
      <c r="L18" s="33"/>
      <c r="M18" s="33"/>
      <c r="N18" s="34"/>
      <c r="O18" s="12" t="s">
        <v>557</v>
      </c>
      <c r="P18" s="12" t="s">
        <v>73</v>
      </c>
      <c r="Q18" s="16" t="s">
        <v>73</v>
      </c>
      <c r="R18" s="89" t="str">
        <f t="shared" si="3"/>
        <v>◄</v>
      </c>
      <c r="S18" s="15" t="s">
        <v>560</v>
      </c>
      <c r="T18" s="6"/>
      <c r="U18" s="89" t="str">
        <f t="shared" si="4"/>
        <v>◄</v>
      </c>
      <c r="V18" s="92" t="s">
        <v>561</v>
      </c>
      <c r="W18" s="6"/>
      <c r="X18" s="8" t="str">
        <f t="shared" si="0"/>
        <v>◄</v>
      </c>
      <c r="Y18" s="7" t="str">
        <f t="shared" si="1"/>
        <v>◄</v>
      </c>
      <c r="Z18" s="6"/>
      <c r="AA18" s="6"/>
      <c r="AB18" s="91" t="str">
        <f t="shared" si="2"/>
        <v/>
      </c>
    </row>
    <row r="19" spans="1:28" ht="16.2" thickBot="1" x14ac:dyDescent="0.35">
      <c r="A19" s="48">
        <v>15</v>
      </c>
      <c r="B19" s="49">
        <v>28</v>
      </c>
      <c r="C19" s="49" t="s">
        <v>24</v>
      </c>
      <c r="D19" s="49">
        <v>29</v>
      </c>
      <c r="E19" s="50">
        <v>2024</v>
      </c>
      <c r="F19" s="36">
        <v>0</v>
      </c>
      <c r="G19" s="13">
        <v>0</v>
      </c>
      <c r="H19" s="14">
        <v>0</v>
      </c>
      <c r="I19" s="67" t="s">
        <v>562</v>
      </c>
      <c r="J19" s="119" t="s">
        <v>512</v>
      </c>
      <c r="K19" s="33"/>
      <c r="L19" s="33"/>
      <c r="M19" s="33"/>
      <c r="N19" s="34"/>
      <c r="O19" s="12" t="s">
        <v>557</v>
      </c>
      <c r="P19" s="12" t="s">
        <v>73</v>
      </c>
      <c r="Q19" s="16" t="s">
        <v>73</v>
      </c>
      <c r="R19" s="89" t="str">
        <f t="shared" si="3"/>
        <v>◄</v>
      </c>
      <c r="S19" s="15" t="s">
        <v>562</v>
      </c>
      <c r="T19" s="6"/>
      <c r="U19" s="89" t="str">
        <f t="shared" si="4"/>
        <v>◄</v>
      </c>
      <c r="V19" s="92" t="s">
        <v>563</v>
      </c>
      <c r="W19" s="6"/>
      <c r="X19" s="8" t="str">
        <f t="shared" si="0"/>
        <v>◄</v>
      </c>
      <c r="Y19" s="7" t="str">
        <f t="shared" si="1"/>
        <v>◄</v>
      </c>
      <c r="Z19" s="6"/>
      <c r="AA19" s="6"/>
      <c r="AB19" s="91" t="str">
        <f t="shared" si="2"/>
        <v/>
      </c>
    </row>
    <row r="20" spans="1:28" ht="16.2" thickBot="1" x14ac:dyDescent="0.35">
      <c r="A20" s="48">
        <v>16</v>
      </c>
      <c r="B20" s="49">
        <v>30</v>
      </c>
      <c r="C20" s="49" t="s">
        <v>24</v>
      </c>
      <c r="D20" s="49">
        <v>31</v>
      </c>
      <c r="E20" s="50">
        <v>2024</v>
      </c>
      <c r="F20" s="36">
        <v>0</v>
      </c>
      <c r="G20" s="13">
        <v>0</v>
      </c>
      <c r="H20" s="14">
        <v>0</v>
      </c>
      <c r="I20" s="67" t="s">
        <v>564</v>
      </c>
      <c r="J20" s="119" t="s">
        <v>512</v>
      </c>
      <c r="K20" s="33"/>
      <c r="L20" s="33"/>
      <c r="M20" s="33"/>
      <c r="N20" s="34"/>
      <c r="O20" s="12" t="s">
        <v>557</v>
      </c>
      <c r="P20" s="12" t="s">
        <v>73</v>
      </c>
      <c r="Q20" s="16" t="s">
        <v>73</v>
      </c>
      <c r="R20" s="89" t="str">
        <f t="shared" si="3"/>
        <v>◄</v>
      </c>
      <c r="S20" s="15" t="s">
        <v>564</v>
      </c>
      <c r="T20" s="6"/>
      <c r="U20" s="89" t="str">
        <f t="shared" si="4"/>
        <v>◄</v>
      </c>
      <c r="V20" s="90" t="s">
        <v>565</v>
      </c>
      <c r="W20" s="6"/>
      <c r="X20" s="8" t="str">
        <f t="shared" si="0"/>
        <v>◄</v>
      </c>
      <c r="Y20" s="7" t="str">
        <f t="shared" si="1"/>
        <v>◄</v>
      </c>
      <c r="Z20" s="6"/>
      <c r="AA20" s="6"/>
      <c r="AB20" s="91" t="str">
        <f t="shared" si="2"/>
        <v/>
      </c>
    </row>
    <row r="21" spans="1:28" ht="16.2" thickBot="1" x14ac:dyDescent="0.35">
      <c r="A21" s="48">
        <v>17</v>
      </c>
      <c r="B21" s="49">
        <v>32</v>
      </c>
      <c r="C21" s="49" t="s">
        <v>24</v>
      </c>
      <c r="D21" s="49">
        <v>33</v>
      </c>
      <c r="E21" s="50">
        <v>2024</v>
      </c>
      <c r="F21" s="36">
        <v>0</v>
      </c>
      <c r="G21" s="13">
        <v>0</v>
      </c>
      <c r="H21" s="14">
        <v>0</v>
      </c>
      <c r="I21" s="67" t="s">
        <v>566</v>
      </c>
      <c r="J21" s="119" t="s">
        <v>512</v>
      </c>
      <c r="K21" s="33"/>
      <c r="L21" s="33"/>
      <c r="M21" s="33"/>
      <c r="N21" s="34"/>
      <c r="O21" s="12" t="s">
        <v>557</v>
      </c>
      <c r="P21" s="12" t="s">
        <v>73</v>
      </c>
      <c r="Q21" s="16" t="s">
        <v>73</v>
      </c>
      <c r="R21" s="89" t="str">
        <f t="shared" si="3"/>
        <v>◄</v>
      </c>
      <c r="S21" s="15" t="s">
        <v>566</v>
      </c>
      <c r="T21" s="6"/>
      <c r="U21" s="89" t="str">
        <f t="shared" si="4"/>
        <v>◄</v>
      </c>
      <c r="V21" s="92" t="s">
        <v>567</v>
      </c>
      <c r="W21" s="6"/>
      <c r="X21" s="8" t="str">
        <f t="shared" si="0"/>
        <v>◄</v>
      </c>
      <c r="Y21" s="7" t="str">
        <f t="shared" si="1"/>
        <v>◄</v>
      </c>
      <c r="Z21" s="6"/>
      <c r="AA21" s="6"/>
      <c r="AB21" s="91" t="str">
        <f t="shared" si="2"/>
        <v/>
      </c>
    </row>
    <row r="22" spans="1:28" ht="16.2" thickBot="1" x14ac:dyDescent="0.35">
      <c r="A22" s="48">
        <v>18</v>
      </c>
      <c r="B22" s="49">
        <v>34</v>
      </c>
      <c r="C22" s="49" t="s">
        <v>24</v>
      </c>
      <c r="D22" s="49">
        <v>35</v>
      </c>
      <c r="E22" s="50">
        <v>2024</v>
      </c>
      <c r="F22" s="36">
        <v>0</v>
      </c>
      <c r="G22" s="13">
        <v>0</v>
      </c>
      <c r="H22" s="14">
        <v>0</v>
      </c>
      <c r="I22" s="67" t="s">
        <v>568</v>
      </c>
      <c r="J22" s="119" t="s">
        <v>512</v>
      </c>
      <c r="K22" s="33"/>
      <c r="L22" s="33"/>
      <c r="M22" s="33"/>
      <c r="N22" s="34"/>
      <c r="O22" s="12" t="s">
        <v>557</v>
      </c>
      <c r="P22" s="12" t="s">
        <v>73</v>
      </c>
      <c r="Q22" s="16" t="s">
        <v>73</v>
      </c>
      <c r="R22" s="89" t="str">
        <f t="shared" si="3"/>
        <v>◄</v>
      </c>
      <c r="S22" s="15" t="s">
        <v>568</v>
      </c>
      <c r="T22" s="6"/>
      <c r="U22" s="89" t="str">
        <f t="shared" si="4"/>
        <v>◄</v>
      </c>
      <c r="V22" s="90" t="s">
        <v>569</v>
      </c>
      <c r="W22" s="6"/>
      <c r="X22" s="8" t="str">
        <f t="shared" si="0"/>
        <v>◄</v>
      </c>
      <c r="Y22" s="7" t="str">
        <f t="shared" si="1"/>
        <v>◄</v>
      </c>
      <c r="Z22" s="6"/>
      <c r="AA22" s="6"/>
      <c r="AB22" s="91" t="str">
        <f t="shared" si="2"/>
        <v/>
      </c>
    </row>
    <row r="23" spans="1:28" ht="16.2" thickBot="1" x14ac:dyDescent="0.35">
      <c r="A23" s="48">
        <v>19</v>
      </c>
      <c r="B23" s="49">
        <v>36</v>
      </c>
      <c r="C23" s="49" t="s">
        <v>24</v>
      </c>
      <c r="D23" s="49">
        <v>37</v>
      </c>
      <c r="E23" s="50">
        <v>2024</v>
      </c>
      <c r="F23" s="36">
        <v>0</v>
      </c>
      <c r="G23" s="13">
        <v>0</v>
      </c>
      <c r="H23" s="14">
        <v>0</v>
      </c>
      <c r="I23" s="67" t="s">
        <v>570</v>
      </c>
      <c r="J23" s="119" t="s">
        <v>512</v>
      </c>
      <c r="K23" s="33"/>
      <c r="L23" s="33"/>
      <c r="M23" s="33"/>
      <c r="N23" s="34"/>
      <c r="O23" s="12" t="s">
        <v>557</v>
      </c>
      <c r="P23" s="12" t="s">
        <v>73</v>
      </c>
      <c r="Q23" s="16" t="s">
        <v>73</v>
      </c>
      <c r="R23" s="89" t="str">
        <f t="shared" si="3"/>
        <v>◄</v>
      </c>
      <c r="S23" s="15" t="s">
        <v>570</v>
      </c>
      <c r="T23" s="6"/>
      <c r="U23" s="89" t="str">
        <f t="shared" si="4"/>
        <v>◄</v>
      </c>
      <c r="V23" s="92" t="s">
        <v>571</v>
      </c>
      <c r="W23" s="6"/>
      <c r="X23" s="8" t="str">
        <f t="shared" si="0"/>
        <v>◄</v>
      </c>
      <c r="Y23" s="7" t="str">
        <f t="shared" si="1"/>
        <v>◄</v>
      </c>
      <c r="Z23" s="6"/>
      <c r="AA23" s="6"/>
      <c r="AB23" s="91" t="str">
        <f t="shared" si="2"/>
        <v/>
      </c>
    </row>
    <row r="24" spans="1:28" ht="16.2" thickBot="1" x14ac:dyDescent="0.35">
      <c r="A24" s="104">
        <v>20</v>
      </c>
      <c r="B24" s="70">
        <v>38</v>
      </c>
      <c r="C24" s="70" t="s">
        <v>24</v>
      </c>
      <c r="D24" s="70">
        <v>39</v>
      </c>
      <c r="E24" s="71">
        <v>2024</v>
      </c>
      <c r="F24" s="56">
        <v>0</v>
      </c>
      <c r="G24" s="57"/>
      <c r="H24" s="58"/>
      <c r="I24" s="67" t="s">
        <v>572</v>
      </c>
      <c r="J24" s="120" t="s">
        <v>512</v>
      </c>
      <c r="K24" s="60"/>
      <c r="L24" s="60"/>
      <c r="M24" s="60"/>
      <c r="N24" s="61"/>
      <c r="O24" s="12" t="s">
        <v>557</v>
      </c>
      <c r="P24" s="12" t="s">
        <v>73</v>
      </c>
      <c r="Q24" s="16" t="s">
        <v>73</v>
      </c>
      <c r="R24" s="93" t="str">
        <f t="shared" si="3"/>
        <v>◄</v>
      </c>
      <c r="S24" s="15" t="s">
        <v>572</v>
      </c>
      <c r="T24" s="64"/>
      <c r="U24" s="93" t="str">
        <f t="shared" si="4"/>
        <v>◄</v>
      </c>
      <c r="V24" s="92" t="s">
        <v>573</v>
      </c>
      <c r="W24" s="64"/>
      <c r="X24" s="62" t="str">
        <f t="shared" si="0"/>
        <v>◄</v>
      </c>
      <c r="Y24" s="63" t="str">
        <f t="shared" si="1"/>
        <v>◄</v>
      </c>
      <c r="Z24" s="64"/>
      <c r="AA24" s="64"/>
      <c r="AB24" s="94" t="str">
        <f t="shared" si="2"/>
        <v/>
      </c>
    </row>
    <row r="25" spans="1:28" x14ac:dyDescent="0.3">
      <c r="R25"/>
      <c r="T25"/>
      <c r="U25"/>
      <c r="W25"/>
    </row>
    <row r="26" spans="1:28" x14ac:dyDescent="0.3">
      <c r="J26" s="11"/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7:23" x14ac:dyDescent="0.3">
      <c r="R33"/>
      <c r="T33"/>
      <c r="U33"/>
      <c r="W33"/>
    </row>
    <row r="34" spans="7:23" x14ac:dyDescent="0.3">
      <c r="R34"/>
      <c r="T34"/>
      <c r="U34"/>
      <c r="W34"/>
    </row>
    <row r="35" spans="7:23" x14ac:dyDescent="0.3">
      <c r="G35"/>
      <c r="R35"/>
      <c r="T35"/>
      <c r="U35"/>
      <c r="W35"/>
    </row>
    <row r="36" spans="7:23" x14ac:dyDescent="0.3">
      <c r="R36"/>
      <c r="T36"/>
      <c r="U36"/>
      <c r="W36"/>
    </row>
    <row r="37" spans="7:23" x14ac:dyDescent="0.3">
      <c r="R37"/>
      <c r="T37"/>
      <c r="U37"/>
      <c r="W37"/>
    </row>
    <row r="38" spans="7:23" x14ac:dyDescent="0.3">
      <c r="R38"/>
      <c r="T38"/>
      <c r="U38"/>
      <c r="W38"/>
    </row>
    <row r="39" spans="7:23" x14ac:dyDescent="0.3">
      <c r="R39"/>
      <c r="T39"/>
      <c r="U39"/>
      <c r="W39"/>
    </row>
    <row r="40" spans="7:23" x14ac:dyDescent="0.3">
      <c r="R40"/>
      <c r="T40"/>
      <c r="U40"/>
      <c r="W40"/>
    </row>
    <row r="41" spans="7:23" x14ac:dyDescent="0.3">
      <c r="R41"/>
      <c r="T41"/>
      <c r="U41"/>
      <c r="W41"/>
    </row>
    <row r="42" spans="7:23" x14ac:dyDescent="0.3">
      <c r="R42"/>
      <c r="T42"/>
      <c r="U42"/>
      <c r="W42"/>
    </row>
    <row r="43" spans="7:23" x14ac:dyDescent="0.3">
      <c r="R43"/>
      <c r="T43"/>
      <c r="U43"/>
      <c r="W43"/>
    </row>
    <row r="44" spans="7:23" x14ac:dyDescent="0.3">
      <c r="R44"/>
      <c r="T44"/>
      <c r="U44"/>
      <c r="W44"/>
    </row>
    <row r="45" spans="7:23" x14ac:dyDescent="0.3">
      <c r="R45"/>
      <c r="T45"/>
      <c r="U45"/>
      <c r="W45"/>
    </row>
    <row r="46" spans="7:23" x14ac:dyDescent="0.3">
      <c r="R46"/>
      <c r="T46"/>
      <c r="U46"/>
      <c r="W46"/>
    </row>
    <row r="47" spans="7:23" x14ac:dyDescent="0.3">
      <c r="R47"/>
      <c r="T47"/>
      <c r="U47"/>
      <c r="W47"/>
    </row>
    <row r="48" spans="7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</sheetData>
  <sheetProtection sheet="1" objects="1" scenarios="1" autoFilter="0"/>
  <autoFilter ref="A1:AB51" xr:uid="{7D683AB2-60D7-4CF9-B4E0-149D6F7A1CF1}"/>
  <mergeCells count="13">
    <mergeCell ref="G3:H3"/>
    <mergeCell ref="J13:N13"/>
    <mergeCell ref="J14:N14"/>
    <mergeCell ref="AA3:AB3"/>
    <mergeCell ref="J4:N4"/>
    <mergeCell ref="O4:Q4"/>
    <mergeCell ref="O3:Q3"/>
    <mergeCell ref="S2:T2"/>
    <mergeCell ref="V2:W2"/>
    <mergeCell ref="Y2:AB2"/>
    <mergeCell ref="S3:T3"/>
    <mergeCell ref="V3:W3"/>
    <mergeCell ref="Y3:Z3"/>
  </mergeCells>
  <conditionalFormatting sqref="I4">
    <cfRule type="containsText" dxfId="47" priority="49" operator="containsText" text="P.">
      <formula>NOT(ISERROR(SEARCH("P.",I4)))</formula>
    </cfRule>
    <cfRule type="containsText" dxfId="46" priority="47" operator="containsText" text="◙">
      <formula>NOT(ISERROR(SEARCH("◙",I4)))</formula>
    </cfRule>
    <cfRule type="containsText" dxfId="45" priority="46" operator="containsText" text=" -----">
      <formula>NOT(ISERROR(SEARCH(" -----",I4)))</formula>
    </cfRule>
    <cfRule type="containsText" dxfId="44" priority="45" operator="containsText" text="?missend">
      <formula>NOT(ISERROR(SEARCH("?missend",I4)))</formula>
    </cfRule>
    <cfRule type="containsText" dxfId="43" priority="44" operator="containsText" text="P.">
      <formula>NOT(ISERROR(SEARCH("P.",I4)))</formula>
    </cfRule>
    <cfRule type="containsText" dxfId="42" priority="43" operator="containsText" text=" -----">
      <formula>NOT(ISERROR(SEARCH(" -----",I4)))</formula>
    </cfRule>
    <cfRule type="containsText" dxfId="41" priority="42" operator="containsText" text="◙">
      <formula>NOT(ISERROR(SEARCH("◙",I4)))</formula>
    </cfRule>
  </conditionalFormatting>
  <conditionalFormatting sqref="I4:I24">
    <cfRule type="containsText" dxfId="40" priority="48" operator="containsText" text=" -----">
      <formula>NOT(ISERROR(SEARCH(" -----",I4)))</formula>
    </cfRule>
  </conditionalFormatting>
  <conditionalFormatting sqref="I5:I24">
    <cfRule type="containsText" dxfId="39" priority="84" operator="containsText" text="?missend">
      <formula>NOT(ISERROR(SEARCH("?missend",I5)))</formula>
    </cfRule>
    <cfRule type="containsText" dxfId="38" priority="83" operator="containsText" text="P.">
      <formula>NOT(ISERROR(SEARCH("P.",I5)))</formula>
    </cfRule>
    <cfRule type="containsText" dxfId="37" priority="82" operator="containsText" text=" -----">
      <formula>NOT(ISERROR(SEARCH(" -----",I5)))</formula>
    </cfRule>
    <cfRule type="containsText" dxfId="36" priority="81" operator="containsText" text="◙">
      <formula>NOT(ISERROR(SEARCH("◙",I5)))</formula>
    </cfRule>
    <cfRule type="containsText" dxfId="35" priority="71" operator="containsText" text="P.">
      <formula>NOT(ISERROR(SEARCH("P.",I5)))</formula>
    </cfRule>
    <cfRule type="containsText" dxfId="34" priority="70" operator="containsText" text="◙">
      <formula>NOT(ISERROR(SEARCH("◙",I5)))</formula>
    </cfRule>
    <cfRule type="containsText" dxfId="33" priority="85" operator="containsText" text=" -----">
      <formula>NOT(ISERROR(SEARCH(" -----",I5)))</formula>
    </cfRule>
  </conditionalFormatting>
  <conditionalFormatting sqref="P5:Q24">
    <cfRule type="containsBlanks" dxfId="32" priority="51">
      <formula>LEN(TRIM(P5))=0</formula>
    </cfRule>
  </conditionalFormatting>
  <conditionalFormatting sqref="S4">
    <cfRule type="containsText" dxfId="31" priority="16" operator="containsText" text="◙">
      <formula>NOT(ISERROR(SEARCH("◙",S4)))</formula>
    </cfRule>
    <cfRule type="containsText" dxfId="30" priority="17" operator="containsText" text=" -----">
      <formula>NOT(ISERROR(SEARCH(" -----",S4)))</formula>
    </cfRule>
    <cfRule type="containsText" dxfId="29" priority="18" operator="containsText" text="P.">
      <formula>NOT(ISERROR(SEARCH("P.",S4)))</formula>
    </cfRule>
    <cfRule type="containsText" dxfId="28" priority="19" operator="containsText" text="?missend">
      <formula>NOT(ISERROR(SEARCH("?missend",S4)))</formula>
    </cfRule>
    <cfRule type="containsText" dxfId="27" priority="20" operator="containsText" text=" -----">
      <formula>NOT(ISERROR(SEARCH(" -----",S4)))</formula>
    </cfRule>
  </conditionalFormatting>
  <conditionalFormatting sqref="S4:S24">
    <cfRule type="containsText" dxfId="26" priority="21" operator="containsText" text="◙">
      <formula>NOT(ISERROR(SEARCH("◙",S4)))</formula>
    </cfRule>
    <cfRule type="containsText" dxfId="25" priority="22" operator="containsText" text=" -----">
      <formula>NOT(ISERROR(SEARCH(" -----",S4)))</formula>
    </cfRule>
    <cfRule type="containsText" dxfId="24" priority="23" operator="containsText" text="P.">
      <formula>NOT(ISERROR(SEARCH("P.",S4)))</formula>
    </cfRule>
  </conditionalFormatting>
  <conditionalFormatting sqref="S5:S24">
    <cfRule type="containsText" dxfId="23" priority="25" operator="containsText" text=" -----">
      <formula>NOT(ISERROR(SEARCH(" -----",S5)))</formula>
    </cfRule>
    <cfRule type="containsText" dxfId="22" priority="26" operator="containsText" text="◙">
      <formula>NOT(ISERROR(SEARCH("◙",S5)))</formula>
    </cfRule>
    <cfRule type="containsText" dxfId="21" priority="27" operator="containsText" text="P.">
      <formula>NOT(ISERROR(SEARCH("P.",S5)))</formula>
    </cfRule>
    <cfRule type="containsText" dxfId="20" priority="28" operator="containsText" text=" -----">
      <formula>NOT(ISERROR(SEARCH(" -----",S5)))</formula>
    </cfRule>
    <cfRule type="containsText" dxfId="19" priority="24" operator="containsText" text="?FDS-">
      <formula>NOT(ISERROR(SEARCH("?FDS-",S5)))</formula>
    </cfRule>
  </conditionalFormatting>
  <conditionalFormatting sqref="V4">
    <cfRule type="containsText" dxfId="18" priority="15" operator="containsText" text="P.">
      <formula>NOT(ISERROR(SEARCH("P.",V4)))</formula>
    </cfRule>
    <cfRule type="containsText" dxfId="17" priority="14" operator="containsText" text=" -----">
      <formula>NOT(ISERROR(SEARCH(" -----",V4)))</formula>
    </cfRule>
    <cfRule type="containsText" dxfId="16" priority="12" operator="containsText" text=" -----">
      <formula>NOT(ISERROR(SEARCH(" -----",V4)))</formula>
    </cfRule>
    <cfRule type="containsText" dxfId="15" priority="11" operator="containsText" text="?missend">
      <formula>NOT(ISERROR(SEARCH("?missend",V4)))</formula>
    </cfRule>
    <cfRule type="containsText" dxfId="14" priority="13" operator="containsText" text="◙">
      <formula>NOT(ISERROR(SEARCH("◙",V4)))</formula>
    </cfRule>
  </conditionalFormatting>
  <conditionalFormatting sqref="V4:V24">
    <cfRule type="containsText" dxfId="13" priority="8" operator="containsText" text="P.">
      <formula>NOT(ISERROR(SEARCH("P.",V4)))</formula>
    </cfRule>
    <cfRule type="containsText" dxfId="12" priority="6" operator="containsText" text="◙">
      <formula>NOT(ISERROR(SEARCH("◙",V4)))</formula>
    </cfRule>
    <cfRule type="containsText" dxfId="11" priority="7" operator="containsText" text=" -----">
      <formula>NOT(ISERROR(SEARCH(" -----",V4)))</formula>
    </cfRule>
  </conditionalFormatting>
  <conditionalFormatting sqref="V5:V24">
    <cfRule type="containsText" dxfId="10" priority="1" operator="containsText" text="?FDS-">
      <formula>NOT(ISERROR(SEARCH("?FDS-",V5)))</formula>
    </cfRule>
    <cfRule type="containsText" dxfId="9" priority="5" operator="containsText" text=" -----">
      <formula>NOT(ISERROR(SEARCH(" -----",V5)))</formula>
    </cfRule>
    <cfRule type="containsText" dxfId="8" priority="4" operator="containsText" text="P.">
      <formula>NOT(ISERROR(SEARCH("P.",V5)))</formula>
    </cfRule>
    <cfRule type="containsText" dxfId="7" priority="3" operator="containsText" text="◙">
      <formula>NOT(ISERROR(SEARCH("◙",V5)))</formula>
    </cfRule>
    <cfRule type="containsText" dxfId="6" priority="2" operator="containsText" text=" -----">
      <formula>NOT(ISERROR(SEARCH(" -----",V5)))</formula>
    </cfRule>
  </conditionalFormatting>
  <conditionalFormatting sqref="W5:W24">
    <cfRule type="containsText" dxfId="5" priority="29" operator="containsText" text="Ø">
      <formula>NOT(ISERROR(SEARCH("Ø",W5)))</formula>
    </cfRule>
  </conditionalFormatting>
  <conditionalFormatting sqref="X5:X24">
    <cfRule type="cellIs" dxfId="4" priority="30" operator="equal">
      <formula>"◄"</formula>
    </cfRule>
    <cfRule type="cellIs" dxfId="3" priority="31" operator="equal">
      <formula>"•"</formula>
    </cfRule>
    <cfRule type="cellIs" priority="32" operator="equal">
      <formula>"◄"</formula>
    </cfRule>
    <cfRule type="cellIs" dxfId="2" priority="33" operator="equal">
      <formula>"►"</formula>
    </cfRule>
  </conditionalFormatting>
  <conditionalFormatting sqref="Y4">
    <cfRule type="containsText" dxfId="1" priority="9" operator="containsText" text=" -">
      <formula>NOT(ISERROR(SEARCH(" -",Y4)))</formula>
    </cfRule>
  </conditionalFormatting>
  <conditionalFormatting sqref="Z4:AA24">
    <cfRule type="containsText" dxfId="0" priority="10" operator="containsText" text="Ø">
      <formula>NOT(ISERROR(SEARCH("Ø",Z4)))</formula>
    </cfRule>
  </conditionalFormatting>
  <hyperlinks>
    <hyperlink ref="J3" r:id="rId1" display="https://timbres-be-album.jouwweb.be/timbres-be/albums-fr-a2020-a2029-inventaire-repartition-des-feuilles/album-fr-a2024-5202-5-invent" xr:uid="{87C2ACED-6AD1-4F32-AE01-776B25D2AAFF}"/>
  </hyperlinks>
  <printOptions horizontalCentered="1"/>
  <pageMargins left="0" right="0" top="0.31496062992125984" bottom="0" header="0" footer="0"/>
  <pageSetup paperSize="9" scale="80" orientation="landscape" r:id="rId2"/>
  <headerFooter>
    <oddHeader xml:space="preserve">&amp;R&amp;G
</oddHeader>
    <oddFooter>&amp;R
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FDS 2020 FR</vt:lpstr>
      <vt:lpstr>FDS 2021 FR</vt:lpstr>
      <vt:lpstr>FDC 2022 FR</vt:lpstr>
      <vt:lpstr>FDS 2023 FR</vt:lpstr>
      <vt:lpstr>FDS 2024 FR</vt:lpstr>
      <vt:lpstr>'FDC 2022 FR'!Afdrukbereik</vt:lpstr>
      <vt:lpstr>'FDS 2020 FR'!Afdrukbereik</vt:lpstr>
      <vt:lpstr>'FDS 2021 FR'!Afdrukbereik</vt:lpstr>
      <vt:lpstr>'FDS 2023 FR'!Afdrukbereik</vt:lpstr>
      <vt:lpstr>'FDS 2024 FR'!Afdrukbereik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mz Moeraszoon</cp:lastModifiedBy>
  <cp:lastPrinted>2024-06-14T15:37:07Z</cp:lastPrinted>
  <dcterms:created xsi:type="dcterms:W3CDTF">2021-01-27T14:07:05Z</dcterms:created>
  <dcterms:modified xsi:type="dcterms:W3CDTF">2024-06-14T15:37:49Z</dcterms:modified>
</cp:coreProperties>
</file>