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vent\"/>
    </mc:Choice>
  </mc:AlternateContent>
  <xr:revisionPtr revIDLastSave="0" documentId="13_ncr:1_{9CDD6B22-0E21-4E52-B155-7966D4D3BA51}" xr6:coauthVersionLast="47" xr6:coauthVersionMax="47" xr10:uidLastSave="{00000000-0000-0000-0000-000000000000}"/>
  <bookViews>
    <workbookView xWindow="-108" yWindow="-108" windowWidth="23256" windowHeight="12456" activeTab="4" xr2:uid="{A0A2A109-02D2-40FA-BB77-9DDA223CE8B3}"/>
  </bookViews>
  <sheets>
    <sheet name="FDS 2020 EN" sheetId="98" r:id="rId1"/>
    <sheet name="FDS 2021 EN" sheetId="101" r:id="rId2"/>
    <sheet name="FDC 2022 EN" sheetId="102" r:id="rId3"/>
    <sheet name="FDS 2023 EN" sheetId="103" r:id="rId4"/>
    <sheet name="FDS 2024 EN" sheetId="104" r:id="rId5"/>
  </sheets>
  <definedNames>
    <definedName name="_xlnm._FilterDatabase" localSheetId="2" hidden="1">'FDC 2022 EN'!$A$1:$AB$48</definedName>
    <definedName name="_xlnm._FilterDatabase" localSheetId="1" hidden="1">'FDS 2021 EN'!$A$1:$AB$47</definedName>
    <definedName name="_xlnm._FilterDatabase" localSheetId="3" hidden="1">'FDS 2023 EN'!$A$1:$AB$47</definedName>
    <definedName name="_xlnm._FilterDatabase" localSheetId="4" hidden="1">'FDS 2024 EN'!$A$1:$AB$47</definedName>
    <definedName name="_xlnm.Print_Area" localSheetId="2">'FDC 2022 EN'!$A$2:$Q$24</definedName>
    <definedName name="_xlnm.Print_Area" localSheetId="0">'FDS 2020 EN'!$R$2:$AH$24</definedName>
    <definedName name="_xlnm.Print_Area" localSheetId="1">'FDS 2021 EN'!$A$2:$Q$23</definedName>
    <definedName name="_xlnm.Print_Area" localSheetId="3">'FDS 2023 EN'!$A$2:$Q$24</definedName>
    <definedName name="_xlnm.Print_Area" localSheetId="4">'FDS 2024 EN'!$A$2:$Q$15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04" l="1"/>
  <c r="Y24" i="104"/>
  <c r="X24" i="104"/>
  <c r="U24" i="104"/>
  <c r="R24" i="104"/>
  <c r="AB23" i="104"/>
  <c r="Y23" i="104"/>
  <c r="X23" i="104"/>
  <c r="U23" i="104"/>
  <c r="R23" i="104"/>
  <c r="AB22" i="104"/>
  <c r="Y22" i="104"/>
  <c r="X22" i="104" s="1"/>
  <c r="U22" i="104"/>
  <c r="R22" i="104"/>
  <c r="AB21" i="104"/>
  <c r="Y21" i="104"/>
  <c r="U21" i="104"/>
  <c r="R21" i="104"/>
  <c r="AB20" i="104"/>
  <c r="Y20" i="104"/>
  <c r="X20" i="104" s="1"/>
  <c r="U20" i="104"/>
  <c r="R20" i="104"/>
  <c r="AB19" i="104"/>
  <c r="Y19" i="104"/>
  <c r="U19" i="104"/>
  <c r="R19" i="104"/>
  <c r="AB18" i="104"/>
  <c r="Y18" i="104"/>
  <c r="X18" i="104" s="1"/>
  <c r="U18" i="104"/>
  <c r="R18" i="104"/>
  <c r="AB17" i="104"/>
  <c r="Y17" i="104"/>
  <c r="U17" i="104"/>
  <c r="R17" i="104"/>
  <c r="AB16" i="104"/>
  <c r="Y16" i="104"/>
  <c r="X16" i="104" s="1"/>
  <c r="U16" i="104"/>
  <c r="R16" i="104"/>
  <c r="AB15" i="104"/>
  <c r="Y15" i="104"/>
  <c r="X15" i="104" s="1"/>
  <c r="U15" i="104"/>
  <c r="R15" i="104"/>
  <c r="AB14" i="104"/>
  <c r="Y14" i="104"/>
  <c r="X14" i="104" s="1"/>
  <c r="U14" i="104"/>
  <c r="R14" i="104"/>
  <c r="AB13" i="104"/>
  <c r="Y13" i="104"/>
  <c r="U13" i="104"/>
  <c r="R13" i="104"/>
  <c r="AB12" i="104"/>
  <c r="Y12" i="104"/>
  <c r="X12" i="104" s="1"/>
  <c r="U12" i="104"/>
  <c r="R12" i="104"/>
  <c r="AB11" i="104"/>
  <c r="Y11" i="104"/>
  <c r="U11" i="104"/>
  <c r="R11" i="104"/>
  <c r="AB10" i="104"/>
  <c r="Y10" i="104"/>
  <c r="X10" i="104" s="1"/>
  <c r="U10" i="104"/>
  <c r="R10" i="104"/>
  <c r="AB9" i="104"/>
  <c r="Y9" i="104"/>
  <c r="U9" i="104"/>
  <c r="R9" i="104"/>
  <c r="AB8" i="104"/>
  <c r="Y8" i="104"/>
  <c r="X8" i="104"/>
  <c r="U8" i="104"/>
  <c r="U4" i="104" s="1"/>
  <c r="R8" i="104"/>
  <c r="AB7" i="104"/>
  <c r="Y7" i="104"/>
  <c r="X7" i="104"/>
  <c r="U7" i="104"/>
  <c r="R7" i="104"/>
  <c r="AB6" i="104"/>
  <c r="Y6" i="104"/>
  <c r="X6" i="104" s="1"/>
  <c r="U6" i="104"/>
  <c r="R6" i="104"/>
  <c r="AB5" i="104"/>
  <c r="Y5" i="104"/>
  <c r="U5" i="104"/>
  <c r="R5" i="104"/>
  <c r="X19" i="104" l="1"/>
  <c r="X11" i="104"/>
  <c r="AB4" i="104"/>
  <c r="X13" i="104"/>
  <c r="X21" i="104"/>
  <c r="X9" i="104"/>
  <c r="X17" i="104"/>
  <c r="R4" i="104"/>
  <c r="Y4" i="104"/>
  <c r="X4" i="104" s="1"/>
  <c r="X5" i="104"/>
  <c r="AB24" i="103" l="1"/>
  <c r="Y24" i="103"/>
  <c r="X24" i="103" s="1"/>
  <c r="U24" i="103"/>
  <c r="R24" i="103"/>
  <c r="AB23" i="103"/>
  <c r="Y23" i="103"/>
  <c r="X23" i="103"/>
  <c r="U23" i="103"/>
  <c r="R23" i="103"/>
  <c r="AB22" i="103"/>
  <c r="Y22" i="103"/>
  <c r="X22" i="103" s="1"/>
  <c r="U22" i="103"/>
  <c r="R22" i="103"/>
  <c r="AB21" i="103"/>
  <c r="Y21" i="103"/>
  <c r="X21" i="103" s="1"/>
  <c r="U21" i="103"/>
  <c r="R21" i="103"/>
  <c r="AB20" i="103"/>
  <c r="Y20" i="103"/>
  <c r="U20" i="103"/>
  <c r="R20" i="103"/>
  <c r="AB19" i="103"/>
  <c r="Y19" i="103"/>
  <c r="X19" i="103"/>
  <c r="U19" i="103"/>
  <c r="R19" i="103"/>
  <c r="AB18" i="103"/>
  <c r="Y18" i="103"/>
  <c r="X18" i="103" s="1"/>
  <c r="U18" i="103"/>
  <c r="R18" i="103"/>
  <c r="AB17" i="103"/>
  <c r="Y17" i="103"/>
  <c r="X17" i="103" s="1"/>
  <c r="U17" i="103"/>
  <c r="R17" i="103"/>
  <c r="AB16" i="103"/>
  <c r="Y16" i="103"/>
  <c r="U16" i="103"/>
  <c r="R16" i="103"/>
  <c r="AB15" i="103"/>
  <c r="Y15" i="103"/>
  <c r="X15" i="103" s="1"/>
  <c r="U15" i="103"/>
  <c r="R15" i="103"/>
  <c r="AB14" i="103"/>
  <c r="Y14" i="103"/>
  <c r="U14" i="103"/>
  <c r="R14" i="103"/>
  <c r="AB13" i="103"/>
  <c r="Y13" i="103"/>
  <c r="U13" i="103"/>
  <c r="R13" i="103"/>
  <c r="AB12" i="103"/>
  <c r="Y12" i="103"/>
  <c r="U12" i="103"/>
  <c r="R12" i="103"/>
  <c r="AB11" i="103"/>
  <c r="Y11" i="103"/>
  <c r="X11" i="103" s="1"/>
  <c r="U11" i="103"/>
  <c r="R11" i="103"/>
  <c r="AB10" i="103"/>
  <c r="Y10" i="103"/>
  <c r="U10" i="103"/>
  <c r="R10" i="103"/>
  <c r="AB9" i="103"/>
  <c r="Y9" i="103"/>
  <c r="U9" i="103"/>
  <c r="R9" i="103"/>
  <c r="AB8" i="103"/>
  <c r="Y8" i="103"/>
  <c r="X8" i="103" s="1"/>
  <c r="U8" i="103"/>
  <c r="R8" i="103"/>
  <c r="AB7" i="103"/>
  <c r="Y7" i="103"/>
  <c r="U7" i="103"/>
  <c r="R7" i="103"/>
  <c r="AB6" i="103"/>
  <c r="Y6" i="103"/>
  <c r="U6" i="103"/>
  <c r="R6" i="103"/>
  <c r="AB5" i="103"/>
  <c r="Y5" i="103"/>
  <c r="U5" i="103"/>
  <c r="U4" i="103" s="1"/>
  <c r="R5" i="103"/>
  <c r="R4" i="103" s="1"/>
  <c r="X12" i="103" l="1"/>
  <c r="X7" i="103"/>
  <c r="AB4" i="103"/>
  <c r="X9" i="103"/>
  <c r="X10" i="103"/>
  <c r="X20" i="103"/>
  <c r="X16" i="103"/>
  <c r="X5" i="103"/>
  <c r="X6" i="103"/>
  <c r="X13" i="103"/>
  <c r="X14" i="103"/>
  <c r="Y4" i="103"/>
  <c r="X4" i="103" s="1"/>
  <c r="AB24" i="102" l="1"/>
  <c r="Y24" i="102"/>
  <c r="X24" i="102" s="1"/>
  <c r="U24" i="102"/>
  <c r="R24" i="102"/>
  <c r="AB23" i="102"/>
  <c r="Y23" i="102"/>
  <c r="X23" i="102"/>
  <c r="U23" i="102"/>
  <c r="R23" i="102"/>
  <c r="AB22" i="102"/>
  <c r="Y22" i="102"/>
  <c r="X22" i="102" s="1"/>
  <c r="U22" i="102"/>
  <c r="R22" i="102"/>
  <c r="AB21" i="102"/>
  <c r="Y21" i="102"/>
  <c r="X21" i="102" s="1"/>
  <c r="U21" i="102"/>
  <c r="R21" i="102"/>
  <c r="AB20" i="102"/>
  <c r="Y20" i="102"/>
  <c r="X20" i="102" s="1"/>
  <c r="U20" i="102"/>
  <c r="R20" i="102"/>
  <c r="AB19" i="102"/>
  <c r="Y19" i="102"/>
  <c r="X19" i="102" s="1"/>
  <c r="U19" i="102"/>
  <c r="R19" i="102"/>
  <c r="AB18" i="102"/>
  <c r="Y18" i="102"/>
  <c r="X18" i="102" s="1"/>
  <c r="U18" i="102"/>
  <c r="R18" i="102"/>
  <c r="AB17" i="102"/>
  <c r="Y17" i="102"/>
  <c r="X17" i="102" s="1"/>
  <c r="U17" i="102"/>
  <c r="R17" i="102"/>
  <c r="AB16" i="102"/>
  <c r="Y16" i="102"/>
  <c r="X16" i="102" s="1"/>
  <c r="U16" i="102"/>
  <c r="R16" i="102"/>
  <c r="AB15" i="102"/>
  <c r="Y15" i="102"/>
  <c r="X15" i="102"/>
  <c r="U15" i="102"/>
  <c r="R15" i="102"/>
  <c r="AB14" i="102"/>
  <c r="Y14" i="102"/>
  <c r="X14" i="102" s="1"/>
  <c r="U14" i="102"/>
  <c r="R14" i="102"/>
  <c r="AB13" i="102"/>
  <c r="Y13" i="102"/>
  <c r="X13" i="102" s="1"/>
  <c r="U13" i="102"/>
  <c r="R13" i="102"/>
  <c r="AB12" i="102"/>
  <c r="Y12" i="102"/>
  <c r="X12" i="102" s="1"/>
  <c r="U12" i="102"/>
  <c r="R12" i="102"/>
  <c r="AB11" i="102"/>
  <c r="X11" i="102" s="1"/>
  <c r="Y11" i="102"/>
  <c r="U11" i="102"/>
  <c r="R11" i="102"/>
  <c r="AB10" i="102"/>
  <c r="Y10" i="102"/>
  <c r="X10" i="102" s="1"/>
  <c r="U10" i="102"/>
  <c r="R10" i="102"/>
  <c r="AB9" i="102"/>
  <c r="Y9" i="102"/>
  <c r="X9" i="102" s="1"/>
  <c r="U9" i="102"/>
  <c r="R9" i="102"/>
  <c r="AB8" i="102"/>
  <c r="Y8" i="102"/>
  <c r="X8" i="102" s="1"/>
  <c r="U8" i="102"/>
  <c r="U4" i="102" s="1"/>
  <c r="R8" i="102"/>
  <c r="AB7" i="102"/>
  <c r="Y7" i="102"/>
  <c r="X7" i="102"/>
  <c r="U7" i="102"/>
  <c r="R7" i="102"/>
  <c r="AB6" i="102"/>
  <c r="Y6" i="102"/>
  <c r="X6" i="102" s="1"/>
  <c r="U6" i="102"/>
  <c r="R6" i="102"/>
  <c r="AB5" i="102"/>
  <c r="Y5" i="102"/>
  <c r="U5" i="102"/>
  <c r="R5" i="102"/>
  <c r="AB4" i="102" l="1"/>
  <c r="R4" i="102"/>
  <c r="Y4" i="102"/>
  <c r="X4" i="102" s="1"/>
  <c r="X5" i="102"/>
  <c r="AB23" i="101" l="1"/>
  <c r="Y23" i="101"/>
  <c r="X23" i="101"/>
  <c r="U23" i="101"/>
  <c r="R23" i="101"/>
  <c r="AB22" i="101"/>
  <c r="Y22" i="101"/>
  <c r="X22" i="101" s="1"/>
  <c r="U22" i="101"/>
  <c r="R22" i="101"/>
  <c r="AB21" i="101"/>
  <c r="Y21" i="101"/>
  <c r="X21" i="101" s="1"/>
  <c r="U21" i="101"/>
  <c r="R21" i="101"/>
  <c r="AB20" i="101"/>
  <c r="Y20" i="101"/>
  <c r="X20" i="101"/>
  <c r="U20" i="101"/>
  <c r="R20" i="101"/>
  <c r="AB19" i="101"/>
  <c r="Y19" i="101"/>
  <c r="X19" i="101" s="1"/>
  <c r="U19" i="101"/>
  <c r="R19" i="101"/>
  <c r="AB18" i="101"/>
  <c r="Y18" i="101"/>
  <c r="U18" i="101"/>
  <c r="R18" i="101"/>
  <c r="AB17" i="101"/>
  <c r="Y17" i="101"/>
  <c r="U17" i="101"/>
  <c r="R17" i="101"/>
  <c r="AB16" i="101"/>
  <c r="Y16" i="101"/>
  <c r="X16" i="101" s="1"/>
  <c r="U16" i="101"/>
  <c r="R16" i="101"/>
  <c r="AB15" i="101"/>
  <c r="Y15" i="101"/>
  <c r="X15" i="101" s="1"/>
  <c r="U15" i="101"/>
  <c r="R15" i="101"/>
  <c r="AB14" i="101"/>
  <c r="Y14" i="101"/>
  <c r="U14" i="101"/>
  <c r="R14" i="101"/>
  <c r="AB13" i="101"/>
  <c r="Y13" i="101"/>
  <c r="U13" i="101"/>
  <c r="R13" i="101"/>
  <c r="AB12" i="101"/>
  <c r="Y12" i="101"/>
  <c r="X12" i="101" s="1"/>
  <c r="U12" i="101"/>
  <c r="R12" i="101"/>
  <c r="AB11" i="101"/>
  <c r="Y11" i="101"/>
  <c r="U11" i="101"/>
  <c r="R11" i="101"/>
  <c r="AB10" i="101"/>
  <c r="Y10" i="101"/>
  <c r="U10" i="101"/>
  <c r="R10" i="101"/>
  <c r="AB9" i="101"/>
  <c r="Y9" i="101"/>
  <c r="U9" i="101"/>
  <c r="R9" i="101"/>
  <c r="AB8" i="101"/>
  <c r="Y8" i="101"/>
  <c r="U8" i="101"/>
  <c r="R8" i="101"/>
  <c r="AB7" i="101"/>
  <c r="Y7" i="101"/>
  <c r="X7" i="101"/>
  <c r="U7" i="101"/>
  <c r="R7" i="101"/>
  <c r="AB6" i="101"/>
  <c r="Y6" i="101"/>
  <c r="X6" i="101" s="1"/>
  <c r="U6" i="101"/>
  <c r="R6" i="101"/>
  <c r="AB5" i="101"/>
  <c r="Y5" i="101"/>
  <c r="X5" i="101" s="1"/>
  <c r="U5" i="101"/>
  <c r="U4" i="101" s="1"/>
  <c r="R5" i="101"/>
  <c r="X8" i="101" l="1"/>
  <c r="X11" i="101"/>
  <c r="X13" i="101"/>
  <c r="X14" i="101"/>
  <c r="AB4" i="101"/>
  <c r="R4" i="101"/>
  <c r="X9" i="101"/>
  <c r="X10" i="101"/>
  <c r="X17" i="101"/>
  <c r="X18" i="101"/>
  <c r="Y4" i="101"/>
  <c r="X4" i="101" s="1"/>
  <c r="AS24" i="98" l="1"/>
  <c r="AP24" i="98"/>
  <c r="AO24" i="98"/>
  <c r="AL24" i="98"/>
  <c r="AI24" i="98"/>
  <c r="AS23" i="98"/>
  <c r="AP23" i="98"/>
  <c r="AO23" i="98"/>
  <c r="AL23" i="98"/>
  <c r="AI23" i="98"/>
  <c r="AS22" i="98"/>
  <c r="AP22" i="98"/>
  <c r="AO22" i="98"/>
  <c r="AL22" i="98"/>
  <c r="AI22" i="98"/>
  <c r="AS21" i="98"/>
  <c r="AP21" i="98"/>
  <c r="AO21" i="98" s="1"/>
  <c r="AL21" i="98"/>
  <c r="AI21" i="98"/>
  <c r="AS20" i="98"/>
  <c r="AO20" i="98" s="1"/>
  <c r="AP20" i="98"/>
  <c r="AL20" i="98"/>
  <c r="AI20" i="98"/>
  <c r="AS19" i="98"/>
  <c r="AP19" i="98"/>
  <c r="AO19" i="98"/>
  <c r="AL19" i="98"/>
  <c r="AI19" i="98"/>
  <c r="AS18" i="98"/>
  <c r="AP18" i="98"/>
  <c r="AO18" i="98"/>
  <c r="AL18" i="98"/>
  <c r="AI18" i="98"/>
  <c r="AS17" i="98"/>
  <c r="AP17" i="98"/>
  <c r="AO17" i="98" s="1"/>
  <c r="AL17" i="98"/>
  <c r="AI17" i="98"/>
  <c r="AS16" i="98"/>
  <c r="AO16" i="98" s="1"/>
  <c r="AP16" i="98"/>
  <c r="AL16" i="98"/>
  <c r="AI16" i="98"/>
  <c r="AS15" i="98"/>
  <c r="AP15" i="98"/>
  <c r="AO15" i="98"/>
  <c r="AL15" i="98"/>
  <c r="AI15" i="98"/>
  <c r="AS14" i="98"/>
  <c r="AP14" i="98"/>
  <c r="AO14" i="98"/>
  <c r="AL14" i="98"/>
  <c r="AI14" i="98"/>
  <c r="AS13" i="98"/>
  <c r="AP13" i="98"/>
  <c r="AO13" i="98" s="1"/>
  <c r="AL13" i="98"/>
  <c r="AI13" i="98"/>
  <c r="AS12" i="98"/>
  <c r="AO12" i="98" s="1"/>
  <c r="AP12" i="98"/>
  <c r="AL12" i="98"/>
  <c r="AI12" i="98"/>
  <c r="AS11" i="98"/>
  <c r="AP11" i="98"/>
  <c r="AO11" i="98"/>
  <c r="AL11" i="98"/>
  <c r="AI11" i="98"/>
  <c r="AS10" i="98"/>
  <c r="AP10" i="98"/>
  <c r="AO10" i="98"/>
  <c r="AL10" i="98"/>
  <c r="AI10" i="98"/>
  <c r="AS9" i="98"/>
  <c r="AP9" i="98"/>
  <c r="AO9" i="98" s="1"/>
  <c r="AL9" i="98"/>
  <c r="AI9" i="98"/>
  <c r="AS8" i="98"/>
  <c r="AO8" i="98" s="1"/>
  <c r="AP8" i="98"/>
  <c r="AL8" i="98"/>
  <c r="AI8" i="98"/>
  <c r="AS7" i="98"/>
  <c r="AP7" i="98"/>
  <c r="AO7" i="98"/>
  <c r="AL7" i="98"/>
  <c r="AL4" i="98" s="1"/>
  <c r="AI7" i="98"/>
  <c r="AS6" i="98"/>
  <c r="AP6" i="98"/>
  <c r="AO6" i="98"/>
  <c r="AL6" i="98"/>
  <c r="AI6" i="98"/>
  <c r="AS5" i="98"/>
  <c r="AP5" i="98"/>
  <c r="AO5" i="98" s="1"/>
  <c r="AL5" i="98"/>
  <c r="AI5" i="98"/>
  <c r="AS4" i="98"/>
  <c r="AI4" i="98"/>
  <c r="AP4" i="98" l="1"/>
  <c r="AO4" i="98" s="1"/>
</calcChain>
</file>

<file path=xl/sharedStrings.xml><?xml version="1.0" encoding="utf-8"?>
<sst xmlns="http://schemas.openxmlformats.org/spreadsheetml/2006/main" count="1293" uniqueCount="594">
  <si>
    <t>►</t>
  </si>
  <si>
    <t>FDS</t>
  </si>
  <si>
    <t>→│</t>
  </si>
  <si>
    <t>│←</t>
  </si>
  <si>
    <t>FDS Nr</t>
  </si>
  <si>
    <t>-</t>
  </si>
  <si>
    <t>zegel Nr.</t>
  </si>
  <si>
    <t>FDS-jj-nr</t>
  </si>
  <si>
    <t>deel Nr</t>
  </si>
  <si>
    <t>pg.</t>
  </si>
  <si>
    <t>▬ PhN Nr. 1 / 2020 (pg. 4 - 5) ▬</t>
  </si>
  <si>
    <t>▬ PhN Nr. 1 / 2020 (pg. 14 - 15) ▬</t>
  </si>
  <si>
    <t>▬ PhN Nr. 1 / 2020 (pg. 17) ▬</t>
  </si>
  <si>
    <t>▬ PhN Nr. 1 / 2020 (pg. 18 -19) ▬</t>
  </si>
  <si>
    <t>▬ PhN Nr. 1 / 2020 (pg. 20) ▬</t>
  </si>
  <si>
    <t>▬ PhN Nr. 2 / 2020 (pg. 4 - 5) ▬</t>
  </si>
  <si>
    <t>▬ PhN Nr. 2 / 2020 (pg. 6 - 7) ▬</t>
  </si>
  <si>
    <t>▬ PhN Nr. 2 / 2020 (pg. 10 - 11) ▬</t>
  </si>
  <si>
    <t>▬ PhN Nr. 2 / 2020 (pg. 12 - 13) ▬</t>
  </si>
  <si>
    <t>▬ PhN Nr. 3 / 2020 (pg. 4 - 5) ▬</t>
  </si>
  <si>
    <t>▬ PhN Nr. 3 / 2020 (pg. 6 - 7) ▬</t>
  </si>
  <si>
    <t>▬ PhN Nr. 3 / 2020 (pg. 10 - 11) ▬</t>
  </si>
  <si>
    <t>▬ PhN Nr. 3 / 2020 (pg. 12 - 13) ▬</t>
  </si>
  <si>
    <t>▬ PhN Nr. 4 / 2020 (pg. 4 - 5) ▬</t>
  </si>
  <si>
    <t>▬ PhN Nr. 4 / 2020 (pg. 6 - 7) ▬</t>
  </si>
  <si>
    <t>▬ PhN Nr. 4 / 2020 (pg. 8 - 9) ▬</t>
  </si>
  <si>
    <t>▬ PhN Nr. 4 / 2020 (pg. 11) ▬</t>
  </si>
  <si>
    <t>▬ PhN Nr. 4 / 2020 (pg. 12 - 13) ▬</t>
  </si>
  <si>
    <t xml:space="preserve"> +</t>
  </si>
  <si>
    <t>▬ PhN Nr. 1 / 2020 (pg. 10 - 11) ▬</t>
  </si>
  <si>
    <t>▬ PhN Nr. 1 / 2020 (pg. 10 -11) ▬</t>
  </si>
  <si>
    <t>??► = slechte scan</t>
  </si>
  <si>
    <t>▼</t>
  </si>
  <si>
    <r>
      <rPr>
        <b/>
        <sz val="12"/>
        <rFont val="Calibri"/>
        <family val="2"/>
        <scheme val="minor"/>
      </rPr>
      <t>▼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theme="0"/>
        <rFont val="Calibri"/>
        <family val="2"/>
        <scheme val="minor"/>
      </rPr>
      <t>M►= missend</t>
    </r>
  </si>
  <si>
    <t>??►</t>
  </si>
  <si>
    <t>M►</t>
  </si>
  <si>
    <t>4902 / 4906 - Iconic Belgian stamps - block BL285</t>
  </si>
  <si>
    <t>4907 / 4911 - Natural geometry: the pentagon - block BL286</t>
  </si>
  <si>
    <t xml:space="preserve">4918 - King Philippe turns 60 </t>
  </si>
  <si>
    <t>4919 / 4923 - Belgian tradition: Pigeon sport in the spotlight - block BL288</t>
  </si>
  <si>
    <t>4924 - 75 years of the United Nations: fighting for peace</t>
  </si>
  <si>
    <t>4926 / 4930 - Promotion of philately: Squares of Liege - block BL289</t>
  </si>
  <si>
    <t>4931 / 4932 - Europe issue: Old postal routes - Block BL290</t>
  </si>
  <si>
    <t xml:space="preserve">4933 - Summer Olympics 2020: Fast, higher, stronger </t>
  </si>
  <si>
    <t>4934 - Connecting football</t>
  </si>
  <si>
    <t>4935 / 4939 - Europe's "The big 5" - block BL291</t>
  </si>
  <si>
    <t>4940 / 4944 - Religious heritage: abbeys and monasteries - block BL292</t>
  </si>
  <si>
    <t xml:space="preserve">4945 - Alzheimers' silence </t>
  </si>
  <si>
    <t>4946 / 4950 - The turbulent 1920s - block BL293</t>
  </si>
  <si>
    <t xml:space="preserve">4961 - An ode to vulnerability </t>
  </si>
  <si>
    <t xml:space="preserve">4962 / 4966 - Unusual mushrooms </t>
  </si>
  <si>
    <t>4967 / 4971 - Striking cemeteries - Block BL294</t>
  </si>
  <si>
    <t xml:space="preserve">4972 / 4973 - Speculoos </t>
  </si>
  <si>
    <t>4974 / 4975 - Christmas stamps - Animals in the snow: Stamps from booklet B173</t>
  </si>
  <si>
    <t>4897 / 4901 - Suske &amp; Wiske: 75 years</t>
  </si>
  <si>
    <t>date</t>
  </si>
  <si>
    <t>N° O</t>
  </si>
  <si>
    <t>▬Philanews N°. .. / ..(pg..-..)▬</t>
  </si>
  <si>
    <t>Double</t>
  </si>
  <si>
    <t>stamps on FDS</t>
  </si>
  <si>
    <t>owned</t>
  </si>
  <si>
    <t>year</t>
  </si>
  <si>
    <t>▬ Philanews N°. .. / ..(pg..-..)▬</t>
  </si>
  <si>
    <t>presale</t>
  </si>
  <si>
    <t>1st day</t>
  </si>
  <si>
    <t>series</t>
  </si>
  <si>
    <t>from N° to N°</t>
  </si>
  <si>
    <t xml:space="preserve">FDS Y2020 (4897-4975) - overview compiled by    </t>
  </si>
  <si>
    <t>FDS-YY-N°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</si>
  <si>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</si>
  <si>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</si>
  <si>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</si>
  <si>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</si>
  <si>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</si>
  <si>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</si>
  <si>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</si>
  <si>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</si>
  <si>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</si>
  <si>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</si>
  <si>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</si>
  <si>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</si>
  <si>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FDS-2020-5</t>
  </si>
  <si>
    <t>4918</t>
  </si>
  <si>
    <t/>
  </si>
  <si>
    <t>FDS-2020-6</t>
  </si>
  <si>
    <t>4919</t>
  </si>
  <si>
    <t xml:space="preserve"> 4923</t>
  </si>
  <si>
    <t>FDS-2020-7</t>
  </si>
  <si>
    <t>4924</t>
  </si>
  <si>
    <t>FDS-2020-8</t>
  </si>
  <si>
    <t>4926</t>
  </si>
  <si>
    <t xml:space="preserve"> 4930</t>
  </si>
  <si>
    <t>FDS-2020-9</t>
  </si>
  <si>
    <t>4931</t>
  </si>
  <si>
    <t xml:space="preserve"> 4932</t>
  </si>
  <si>
    <t>FDS-2020-10</t>
  </si>
  <si>
    <t>4933</t>
  </si>
  <si>
    <t>FDS-2020-11</t>
  </si>
  <si>
    <t>4934</t>
  </si>
  <si>
    <t>FDS-2020-12</t>
  </si>
  <si>
    <t>4935</t>
  </si>
  <si>
    <t xml:space="preserve"> 4939</t>
  </si>
  <si>
    <t>FDS-2020-13</t>
  </si>
  <si>
    <t>4940</t>
  </si>
  <si>
    <t xml:space="preserve"> 4944</t>
  </si>
  <si>
    <t>FDS-2020-14</t>
  </si>
  <si>
    <t>4945</t>
  </si>
  <si>
    <t>FDS-2020-15</t>
  </si>
  <si>
    <t>4946</t>
  </si>
  <si>
    <t xml:space="preserve"> 4950</t>
  </si>
  <si>
    <t>FDS-2020-16</t>
  </si>
  <si>
    <t>4961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</si>
  <si>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</si>
  <si>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</si>
  <si>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</si>
  <si>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</si>
  <si>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</si>
  <si>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</si>
  <si>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</si>
  <si>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</si>
  <si>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</si>
  <si>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</si>
  <si>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</si>
  <si>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</si>
  <si>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 xml:space="preserve">4913 / 4917 - Master painters: Jan van Eyck - block BL287 </t>
  </si>
  <si>
    <t>FDS-2020-2│←</t>
  </si>
  <si>
    <t>FDS-2020-3│←</t>
  </si>
  <si>
    <t>FDS-2020-4│←</t>
  </si>
  <si>
    <t>FDS-2020-5│←</t>
  </si>
  <si>
    <t>FDS-2020-6│←</t>
  </si>
  <si>
    <t>FDS-2020-7│←</t>
  </si>
  <si>
    <t>FDS-2020-8│←</t>
  </si>
  <si>
    <t>FDS-2020-9│←</t>
  </si>
  <si>
    <t>FDS-2020-11│←</t>
  </si>
  <si>
    <t>FDS-2020-12│←</t>
  </si>
  <si>
    <t>FDS-2020-13│←</t>
  </si>
  <si>
    <t>FDS-2020-14│←</t>
  </si>
  <si>
    <t>FDS-2020-15│←</t>
  </si>
  <si>
    <t>FDS-2020-16│←</t>
  </si>
  <si>
    <t>FDS-2020-17│←</t>
  </si>
  <si>
    <t>FDS-2020-18│←</t>
  </si>
  <si>
    <t>FDS-2020-19│←</t>
  </si>
  <si>
    <t>FDS-2020-20│←</t>
  </si>
  <si>
    <t>4897 / 4901</t>
  </si>
  <si>
    <t>FDS-2020-1│←</t>
  </si>
  <si>
    <t>4902 / 4906</t>
  </si>
  <si>
    <t>4907 / 4911</t>
  </si>
  <si>
    <t>4913 / 4917</t>
  </si>
  <si>
    <t>4919 / 4923</t>
  </si>
  <si>
    <t>4926 / 4930</t>
  </si>
  <si>
    <t>4931 / 4932</t>
  </si>
  <si>
    <t>FDS-2020-10│←</t>
  </si>
  <si>
    <t>4935 / 4939</t>
  </si>
  <si>
    <t>4940 / 4944</t>
  </si>
  <si>
    <t>4946 / 4950</t>
  </si>
  <si>
    <t>4962 / 4966</t>
  </si>
  <si>
    <t>4967 / 4971</t>
  </si>
  <si>
    <t>4972 / 4973</t>
  </si>
  <si>
    <t>4974 / 4975</t>
  </si>
  <si>
    <t>digital</t>
  </si>
  <si>
    <t xml:space="preserve"> physical inventory			</t>
  </si>
  <si>
    <t xml:space="preserve">◄  ◄  ◄  FILTER </t>
  </si>
  <si>
    <t>pdf</t>
  </si>
  <si>
    <t>FDS-YY-N° │←</t>
  </si>
  <si>
    <r>
      <t xml:space="preserve">▼ </t>
    </r>
    <r>
      <rPr>
        <b/>
        <sz val="11"/>
        <color rgb="FFFF0000"/>
        <rFont val="Calibri"/>
        <family val="2"/>
        <scheme val="minor"/>
      </rPr>
      <t>see missing scans</t>
    </r>
    <r>
      <rPr>
        <sz val="11"/>
        <color theme="1"/>
        <rFont val="Calibri"/>
        <family val="2"/>
        <scheme val="minor"/>
      </rPr>
      <t xml:space="preserve"> ▼</t>
    </r>
  </si>
  <si>
    <t>5052 / 5053 - Christmas decoration is timeless - Stamps from booklets B175 &amp; B176</t>
  </si>
  <si>
    <t>▬ PhN Nr. 4 /2021 (pg. 12 - 13) ▬</t>
  </si>
  <si>
    <t xml:space="preserve">5051 - A blank and black background stamp (Thierry De Cordier) </t>
  </si>
  <si>
    <t>▬ PhN Nr. 4 /2021 (pg. 10 - 11) ▬</t>
  </si>
  <si>
    <t>5046 / 5050 - Belgian wine labels - block BL305</t>
  </si>
  <si>
    <t>▬ PhN Nr. 4 /2021 (pg. 6 - 7) ▬</t>
  </si>
  <si>
    <t>5041 / 5045 - 175 j. train connection Paris-Brussels - block BL304</t>
  </si>
  <si>
    <t>▬ PhN Nr. 4 /2021 (pg. 4 - 5) ▬</t>
  </si>
  <si>
    <t>5036 / 5040 - Belgian tricolour flag in nature - block BL303</t>
  </si>
  <si>
    <t>▬ PhN Nr. 3 /2021 (pg. 12 - 13) ▬</t>
  </si>
  <si>
    <t>5031 / 5035 - Art-Deco swimming pools - block BL302</t>
  </si>
  <si>
    <t>▬ PhN Nr. 3 /2021 (pg. 6 - 7) ▬</t>
  </si>
  <si>
    <t xml:space="preserve">5030 - 100th edition World cycling championships </t>
  </si>
  <si>
    <t>▬ PhN Nr. 3 /2021 (pg. 4 - 5) ▬</t>
  </si>
  <si>
    <t xml:space="preserve">5018 / 5019 - Where is da party? Here's da party! - block BL301 </t>
  </si>
  <si>
    <t>▬ PhN Nr. 2 /2021 (pg. 14 - 15) ▬</t>
  </si>
  <si>
    <t xml:space="preserve">5017 - Japan 2020 </t>
  </si>
  <si>
    <t>▬ PhN Nr. 2 /2021 (pg. 12 - 13) ▬</t>
  </si>
  <si>
    <t>5015 / 5016 - Endangered species (European edition) - block BL300</t>
  </si>
  <si>
    <t>▬ PhN Nr. 2 /2021 (pg. 8 - 9) ▬</t>
  </si>
  <si>
    <t xml:space="preserve">5013 / 5014 - Women in Belgian politics since 1921 </t>
  </si>
  <si>
    <t>▬ PhN Nr. 2/2021 (pg. 6 - 7) ▬</t>
  </si>
  <si>
    <t>5008 / 5012 - Belgian deejays at the top of the world - block BL299</t>
  </si>
  <si>
    <t>▬ PhN Nr. 2 / 2021 (pg. 4 - 5) ▬</t>
  </si>
  <si>
    <t>▬ PhN Nr. 1 / 2021 (pg. 20 - 21) ▬</t>
  </si>
  <si>
    <t xml:space="preserve">4998 / 5002 - Jellyfish in the North Sea </t>
  </si>
  <si>
    <t>▬ PhN Nr. 1 /2021 (pg. 16 -17) ▬</t>
  </si>
  <si>
    <t>4997 - No to bullying</t>
  </si>
  <si>
    <t>▬ PhN Nr. 1 /2021 (pg. 14 - 15) ▬</t>
  </si>
  <si>
    <t>4992 / 4996 - Buildings around the Grand Market of Mechelen - block BL297</t>
  </si>
  <si>
    <t>▬ PhN Nr. 1 /2021 (pg. 10 - 11) ▬</t>
  </si>
  <si>
    <t>4986 / 4990 - In the spotlight: female comic book heroes</t>
  </si>
  <si>
    <t>▬ PhN Nr. 1 /2021 (pg. 8 - 9) ▬</t>
  </si>
  <si>
    <t>4981 / 4985 - 100 years of Roger Raveel - block BL296</t>
  </si>
  <si>
    <t>▬ PhN Nr. 1 /2021 (pg. 6 - 7) ▬</t>
  </si>
  <si>
    <t>4976 / 4980 - The circle: natural goniometry - block BL295</t>
  </si>
  <si>
    <t>▬ PhN Nr. 1 / 2021 (pg. 4 - 5) ▬</t>
  </si>
  <si>
    <t xml:space="preserve">FDS Y2021 (4976-5053)  - overview compiled by    </t>
  </si>
  <si>
    <t>FDS-2021-1</t>
  </si>
  <si>
    <t>FDS-2021-1│←</t>
  </si>
  <si>
    <t>4976</t>
  </si>
  <si>
    <t xml:space="preserve"> 4980</t>
  </si>
  <si>
    <t>FDS-2021-2</t>
  </si>
  <si>
    <t>FDS-2021-2│←</t>
  </si>
  <si>
    <t>4981</t>
  </si>
  <si>
    <t xml:space="preserve"> 4985</t>
  </si>
  <si>
    <t>FDS-2021-3</t>
  </si>
  <si>
    <t>FDS-2021-3│←</t>
  </si>
  <si>
    <t>4986</t>
  </si>
  <si>
    <t xml:space="preserve"> 4990</t>
  </si>
  <si>
    <t>FDS-2021-4</t>
  </si>
  <si>
    <t>FDS-2021-4│←</t>
  </si>
  <si>
    <t>4992</t>
  </si>
  <si>
    <t xml:space="preserve"> 4996</t>
  </si>
  <si>
    <t>4997</t>
  </si>
  <si>
    <t>FDS-2021-5</t>
  </si>
  <si>
    <t>FDS-2021-5│←</t>
  </si>
  <si>
    <t>FDS-2021-6</t>
  </si>
  <si>
    <t>FDS-2021-6│←</t>
  </si>
  <si>
    <t>4998</t>
  </si>
  <si>
    <t xml:space="preserve"> 5002</t>
  </si>
  <si>
    <t>FDS-2021-7</t>
  </si>
  <si>
    <t>FDS-2021-7│←</t>
  </si>
  <si>
    <t>5003</t>
  </si>
  <si>
    <t xml:space="preserve"> 5007</t>
  </si>
  <si>
    <t>FDS-2021-8</t>
  </si>
  <si>
    <t>FDS-2021-8│←</t>
  </si>
  <si>
    <t>5008</t>
  </si>
  <si>
    <t xml:space="preserve"> 5012</t>
  </si>
  <si>
    <t>FDS-2021-9</t>
  </si>
  <si>
    <t>FDS-2021-9│←</t>
  </si>
  <si>
    <t>5013</t>
  </si>
  <si>
    <t xml:space="preserve"> 5014</t>
  </si>
  <si>
    <t>FDS-2021-10</t>
  </si>
  <si>
    <t>FDS-2021-10│←</t>
  </si>
  <si>
    <t>5015</t>
  </si>
  <si>
    <t xml:space="preserve"> 5016</t>
  </si>
  <si>
    <t>5017</t>
  </si>
  <si>
    <t>FDS-2021-11</t>
  </si>
  <si>
    <t>FDS-2021-11│←</t>
  </si>
  <si>
    <t>FDS-2021-12</t>
  </si>
  <si>
    <t>FDS-2021-12│←</t>
  </si>
  <si>
    <t>5018</t>
  </si>
  <si>
    <t xml:space="preserve"> 5019</t>
  </si>
  <si>
    <t>5030</t>
  </si>
  <si>
    <t>FDS-2021-13</t>
  </si>
  <si>
    <t>FDS-2021-13│←</t>
  </si>
  <si>
    <t>FDS-2021-14</t>
  </si>
  <si>
    <t>FDS-2021-14│←</t>
  </si>
  <si>
    <t>5031</t>
  </si>
  <si>
    <t xml:space="preserve"> 5035</t>
  </si>
  <si>
    <t>FDS-2021-15</t>
  </si>
  <si>
    <t>FDS-2021-15│←</t>
  </si>
  <si>
    <t>5036</t>
  </si>
  <si>
    <t xml:space="preserve"> 5040</t>
  </si>
  <si>
    <t>FDS-2021-16</t>
  </si>
  <si>
    <t>FDS-2021-16│←</t>
  </si>
  <si>
    <t>5041</t>
  </si>
  <si>
    <t xml:space="preserve"> 5045</t>
  </si>
  <si>
    <t>FDS-2021-17</t>
  </si>
  <si>
    <t>FDS-2021-17│←</t>
  </si>
  <si>
    <t>5046</t>
  </si>
  <si>
    <t xml:space="preserve"> 5050</t>
  </si>
  <si>
    <t>5051</t>
  </si>
  <si>
    <t>FDS-2021-18</t>
  </si>
  <si>
    <t>FDS-2021-18│←</t>
  </si>
  <si>
    <t>FDS-2021-19</t>
  </si>
  <si>
    <t>FDS-2021-19│←</t>
  </si>
  <si>
    <t>5052</t>
  </si>
  <si>
    <t xml:space="preserve"> 5053</t>
  </si>
  <si>
    <t xml:space="preserve">5003 / 5007 - Micro-organisms - block BL299 </t>
  </si>
  <si>
    <t xml:space="preserve">5117 / 5118 - Celebrating Christmas with Chr. balls - from booklets B177 &amp; B178 </t>
  </si>
  <si>
    <t>▬ PhN N°. 4 /2022 (pg. 10 - 12) ▬</t>
  </si>
  <si>
    <t>5115 / 5116- Young people make the world of tomorrow</t>
  </si>
  <si>
    <t>▬ PhN N°. 4 /2022 (pg. 8 - 9) ▬</t>
  </si>
  <si>
    <t>5120 / 5124 - KMSKA reopens - Block BL315</t>
  </si>
  <si>
    <t>▬ PhN N°. 4 /2022 (pg. 4 - 5) ▬</t>
  </si>
  <si>
    <t>5110 / 5114 - Belgian frogs in the spotlight</t>
  </si>
  <si>
    <t>▬ PhN N°. 3 /2022 (pg. 14 - 15) ▬</t>
  </si>
  <si>
    <t xml:space="preserve">5109 - Malinois Fayoumi: an imposing chicken </t>
  </si>
  <si>
    <t>▬ PhN N°. 3 /2022 (pg. 10 - 11) ▬</t>
  </si>
  <si>
    <t>5104 / 5108 - Painter Dieric Bouts - block BL314</t>
  </si>
  <si>
    <t>▬ PhN N°. 3 /2022 (pg. 8 - 9) ▬</t>
  </si>
  <si>
    <t>5099 / 5103 - Military aircraft with humanitarian mission - block BL313</t>
  </si>
  <si>
    <t>▬ PhN N°. 3 /2022 (pg. 4 - 5 +7) ▬</t>
  </si>
  <si>
    <t xml:space="preserve">5097 / 5098 - Together we win! </t>
  </si>
  <si>
    <t>▬ PhN N°. 2 /2022 (pg. 14 - 15) ▬</t>
  </si>
  <si>
    <t>5092 / 5096 - Jean Carpart and Egyptology in Belgium - BL312 block</t>
  </si>
  <si>
    <t>▬ PhN N°. 2 /2022 (pg. 10 - 11) ▬</t>
  </si>
  <si>
    <t>5087 / 5091 - Medicinal plants - block BL311</t>
  </si>
  <si>
    <t>▬ PhN N°. 2 /2022 (pg. 8 - 9) ▬</t>
  </si>
  <si>
    <t>5085 / 5086 - Myths &amp; Sagas - Block BL310</t>
  </si>
  <si>
    <t>▬ PhN N°. 2 /2022 (pg. 4 - 5) ▬</t>
  </si>
  <si>
    <t xml:space="preserve">5084 - Toots Thielemans </t>
  </si>
  <si>
    <t>▬ PhN N°. 1 /2022 (pg. 22 - 23) ▬</t>
  </si>
  <si>
    <t xml:space="preserve">5083 - The longing for connection </t>
  </si>
  <si>
    <t>▬ PhN N°. 1 /2022 (pg.  21) ▬</t>
  </si>
  <si>
    <t>5081 / 5082 - Nero 75 years, Marc sleen 100 years</t>
  </si>
  <si>
    <t>▬ PhN N°. 1 /2022 (pg. 18 - 19) ▬</t>
  </si>
  <si>
    <t>5076 / 5080 - The hexagon: natural geometry - BL309 block</t>
  </si>
  <si>
    <t>▬ PhN N°. 1 /2022 (pg. 16 - 17) ▬</t>
  </si>
  <si>
    <t xml:space="preserve">5071 / 5075 - Charleroi: Art Nouveau to Art Deco - BL308 block </t>
  </si>
  <si>
    <t>▬ PhN N°. 1 /2022 (pg. 14 - 15) ▬</t>
  </si>
  <si>
    <t>5066 / 5070 - Delicious and distinctive Belgian cheeses - BL307 block</t>
  </si>
  <si>
    <t>▬ PhN N°. 1 /2022 (pg. 10 - 11) ▬</t>
  </si>
  <si>
    <t>5061 / 5065 - Old Belgian coins + first euro coin - BL306 block</t>
  </si>
  <si>
    <t>▬ PhN N°. 1 /2022 (pg. 8 - 9) ▬</t>
  </si>
  <si>
    <t>5056 / 5060 - Miraculous clouds</t>
  </si>
  <si>
    <t>▬ PhN N°. 1 /2022 (pg. 6 - 7) ▬</t>
  </si>
  <si>
    <t>5054 / 5055 - Bird protection celebrates 100 years</t>
  </si>
  <si>
    <t>▬ PhN N°. 1 /2022 (pg. 4 - 5) ▬</t>
  </si>
  <si>
    <t xml:space="preserve">FDS Y2022 (5054-5134)  - overview compiled by    </t>
  </si>
  <si>
    <t>FDS-2022-1</t>
  </si>
  <si>
    <t>FDS-2022-1│←</t>
  </si>
  <si>
    <t>5054</t>
  </si>
  <si>
    <t xml:space="preserve"> 5055</t>
  </si>
  <si>
    <t>FDS-2022-2</t>
  </si>
  <si>
    <t>FDS-2022-2│←</t>
  </si>
  <si>
    <t>5056</t>
  </si>
  <si>
    <t xml:space="preserve"> 5060</t>
  </si>
  <si>
    <t>FDS-2022-3</t>
  </si>
  <si>
    <t>FDS-2022-3│←</t>
  </si>
  <si>
    <t>5061</t>
  </si>
  <si>
    <t xml:space="preserve"> 5065</t>
  </si>
  <si>
    <t>FDS-2022-4</t>
  </si>
  <si>
    <t>FDS-2022-4│←</t>
  </si>
  <si>
    <t>5066</t>
  </si>
  <si>
    <t xml:space="preserve"> 5070</t>
  </si>
  <si>
    <t>FDS-2022-5</t>
  </si>
  <si>
    <t>FDS-2022-5│←</t>
  </si>
  <si>
    <t>5071</t>
  </si>
  <si>
    <t xml:space="preserve"> 5075</t>
  </si>
  <si>
    <t>FDS-2022-6</t>
  </si>
  <si>
    <t>FDS-2022-6│←</t>
  </si>
  <si>
    <t>5076</t>
  </si>
  <si>
    <t xml:space="preserve"> 5080</t>
  </si>
  <si>
    <t>FDS-2022-7</t>
  </si>
  <si>
    <t>FDS-2022-7│←</t>
  </si>
  <si>
    <t>5081</t>
  </si>
  <si>
    <t xml:space="preserve"> 5082</t>
  </si>
  <si>
    <t>5083</t>
  </si>
  <si>
    <t>FDS-2022-8</t>
  </si>
  <si>
    <t>FDS-2022-8│←</t>
  </si>
  <si>
    <t>5084</t>
  </si>
  <si>
    <t>FDS-2022-9</t>
  </si>
  <si>
    <t>FDS-2022-9│←</t>
  </si>
  <si>
    <t>FDS-2022-10</t>
  </si>
  <si>
    <t>FDS-2022-10│←</t>
  </si>
  <si>
    <t>5085</t>
  </si>
  <si>
    <t xml:space="preserve"> 5086</t>
  </si>
  <si>
    <t>FDS-2022-11</t>
  </si>
  <si>
    <t>FDS-2022-11│←</t>
  </si>
  <si>
    <t>5087</t>
  </si>
  <si>
    <t xml:space="preserve"> 5091</t>
  </si>
  <si>
    <t>FDS-2022-12</t>
  </si>
  <si>
    <t>FDS-2022-12│←</t>
  </si>
  <si>
    <t>5092</t>
  </si>
  <si>
    <t xml:space="preserve"> 5096</t>
  </si>
  <si>
    <t>FDS-2022-13</t>
  </si>
  <si>
    <t>FDS-2022-13│←</t>
  </si>
  <si>
    <t>5097</t>
  </si>
  <si>
    <t xml:space="preserve"> 5098</t>
  </si>
  <si>
    <t>FDS-2022-14</t>
  </si>
  <si>
    <t>FDS-2022-14│←</t>
  </si>
  <si>
    <t>5099</t>
  </si>
  <si>
    <t xml:space="preserve"> 5103</t>
  </si>
  <si>
    <t>FDS-2022-15</t>
  </si>
  <si>
    <t>FDS-2022-15│←</t>
  </si>
  <si>
    <t>5104</t>
  </si>
  <si>
    <t xml:space="preserve"> 5108</t>
  </si>
  <si>
    <t>5109</t>
  </si>
  <si>
    <t>FDS-2022-16</t>
  </si>
  <si>
    <t>FDS-2022-16│←</t>
  </si>
  <si>
    <t>FDS-2022-17</t>
  </si>
  <si>
    <t>FDS-2022-17│←</t>
  </si>
  <si>
    <t>5110</t>
  </si>
  <si>
    <t xml:space="preserve"> 5114</t>
  </si>
  <si>
    <t>FDS-2022-18</t>
  </si>
  <si>
    <t>FDS-2022-18│←</t>
  </si>
  <si>
    <t>5120</t>
  </si>
  <si>
    <t xml:space="preserve"> 5124</t>
  </si>
  <si>
    <t>FDS-2022-19</t>
  </si>
  <si>
    <t>FDS-2022-19│←</t>
  </si>
  <si>
    <t>5115</t>
  </si>
  <si>
    <t xml:space="preserve"> 5116</t>
  </si>
  <si>
    <t>FDS-2022-20</t>
  </si>
  <si>
    <t>FDS-2022-20│←</t>
  </si>
  <si>
    <t>5117</t>
  </si>
  <si>
    <t xml:space="preserve"> 5118</t>
  </si>
  <si>
    <t>5200 / 5201 - Christmas stamps 2023 - Stamps from booklets B182 &amp; B183</t>
  </si>
  <si>
    <t>▬ PhN N°. 4 /2023 (pg. 18 - 19) ▬</t>
  </si>
  <si>
    <t>5195 / 5199 - Distinctive cars from Belgium - block BL325</t>
  </si>
  <si>
    <t>▬ PhN N°. 4 /2023 (pg. 14- 15) ▬</t>
  </si>
  <si>
    <t>5190 / 5194 - 75 anniversary of CoBrA - block BL324</t>
  </si>
  <si>
    <t>▬ PhN N°. 4 /2023 (pg. 8 - 9) ▬</t>
  </si>
  <si>
    <t>5189 - Medicine: Insulin - Stamps from V10-5189</t>
  </si>
  <si>
    <t>▬ PhN N°. 4 /2023 (pg. 4 - 5) ▬</t>
  </si>
  <si>
    <t>5184 / 5188 - History of Belgian chip shops - block BL323</t>
  </si>
  <si>
    <t>▬ PhN N°. 3 /2023 (pg. 14 - 15) ▬</t>
  </si>
  <si>
    <t xml:space="preserve">5179 / 5183 - Beautiful spiders </t>
  </si>
  <si>
    <t>▬ PhN N°. 3 /2023 (pg. 12 - 13) ▬</t>
  </si>
  <si>
    <t>5178 - World breaking championships in Leuven</t>
  </si>
  <si>
    <t>▬ PhN N°. 3 /2023 (pg. 6 - 7) ▬</t>
  </si>
  <si>
    <t>5173 / 5177 - Kortrijk and its squares - block BL322</t>
  </si>
  <si>
    <t>▬ PhN N°. 3 /2023 (pg. 4 - 5) ▬</t>
  </si>
  <si>
    <t>5167 / 5171- Raoul Sevais, Belgian animation pioneer - block BL321</t>
  </si>
  <si>
    <t>▬ PhN N°. 2 /2023 (pg. 14-15) ▬</t>
  </si>
  <si>
    <t xml:space="preserve">5166 / Peace (Europe issue) </t>
  </si>
  <si>
    <t>▬ PhN N°. 2 / 2019 (pg. 18 - 19) ▬</t>
  </si>
  <si>
    <t>5165 - Special Olympics World Games</t>
  </si>
  <si>
    <t>▬ PhN N°. 2 / 2023 (pg. 6-7) ▬</t>
  </si>
  <si>
    <t>5164 - King Philip 10 years of kingship</t>
  </si>
  <si>
    <t>▬ PhN N°. 2 / 2023 (pg. 4-5) ▬</t>
  </si>
  <si>
    <t>5159 / 5163 - Hidden soil life - block BL320</t>
  </si>
  <si>
    <t>▬ PhN N°. 1 /2023 (pg. 22 - 23) ▬</t>
  </si>
  <si>
    <t>5154 / 5158 - Beautiful covered galleries in Belgium - block BL319</t>
  </si>
  <si>
    <t>▬ PhN N°. 1 /2023 (pg. 18 - 19) ▬</t>
  </si>
  <si>
    <t>5153 - Universal Declaration of Human Rights: 75 years</t>
  </si>
  <si>
    <t>▬ PhN N°. 1 / 2023 (pg. 21) ▬</t>
  </si>
  <si>
    <t>5148 / 5152 - Old Sabena posters - block BL318</t>
  </si>
  <si>
    <t>▬ PhN N°. 1 /2023 (pg. 16 - 17) ▬</t>
  </si>
  <si>
    <t xml:space="preserve">5146 - Anne-Mie van Kerckhoven: artwork AMVK </t>
  </si>
  <si>
    <t>▬ PhN N°. 1 /2023 (pg. 12 - 13) ▬</t>
  </si>
  <si>
    <t>5141 / 5145 - Great spas of Europe: Spa - block BL317</t>
  </si>
  <si>
    <t>▬ PhN N°. 1 /2023 (pg. 8 - 9) ▬</t>
  </si>
  <si>
    <t>5136 / 5140 - Art nouveau year in Brussels - block BL316</t>
  </si>
  <si>
    <t>▬ PhN N°. 1 /2023 (pg. 6 - 7) ▬</t>
  </si>
  <si>
    <t xml:space="preserve">5135 - Birthday of Her Majesty the Queen </t>
  </si>
  <si>
    <t>▬ PhN N°. 1 /2023 (pg. 4 - 5) ▬</t>
  </si>
  <si>
    <t>from N° till N°</t>
  </si>
  <si>
    <t>Year</t>
  </si>
  <si>
    <t>N0°</t>
  </si>
  <si>
    <t>Stamps on the FDS</t>
  </si>
  <si>
    <t xml:space="preserve">FDS Y2023 (5135-5201) - overview compiled by    </t>
  </si>
  <si>
    <t>FDS-2023-1</t>
  </si>
  <si>
    <t>FDS-2023-2</t>
  </si>
  <si>
    <t>FDS-2023-3</t>
  </si>
  <si>
    <t>FDS-2023-4</t>
  </si>
  <si>
    <t>FDS-2023-5</t>
  </si>
  <si>
    <t>FDS-2023-6</t>
  </si>
  <si>
    <t>FDS-2023-7</t>
  </si>
  <si>
    <t>FDS-2023-8</t>
  </si>
  <si>
    <t>FDS-2023-9</t>
  </si>
  <si>
    <t>FDS-2023-10</t>
  </si>
  <si>
    <t>FDS-2023-11</t>
  </si>
  <si>
    <t>FDS-2023-12</t>
  </si>
  <si>
    <t>FDS-2023-13</t>
  </si>
  <si>
    <t>FDS-2023-14</t>
  </si>
  <si>
    <t>FDS-2023-15</t>
  </si>
  <si>
    <t>FDS-2023-16</t>
  </si>
  <si>
    <t>FDS-2023-17</t>
  </si>
  <si>
    <t>FDS-2023-18</t>
  </si>
  <si>
    <t>FDS-2023-19</t>
  </si>
  <si>
    <t>FDS-2023-20</t>
  </si>
  <si>
    <t>FDS-2023-1│←</t>
  </si>
  <si>
    <t>FDS-2023-2│←</t>
  </si>
  <si>
    <t>FDS-2023-3│←</t>
  </si>
  <si>
    <t>FDS-2023-4│←</t>
  </si>
  <si>
    <t>FDS-2023-5│←</t>
  </si>
  <si>
    <t>FDS-2023-6│←</t>
  </si>
  <si>
    <t>FDS-2023-7│←</t>
  </si>
  <si>
    <t>FDS-2023-8│←</t>
  </si>
  <si>
    <t>FDS-2023-9│←</t>
  </si>
  <si>
    <t>FDS-2023-10│←</t>
  </si>
  <si>
    <t>FDS-2023-11│←</t>
  </si>
  <si>
    <t>FDS-2023-12│←</t>
  </si>
  <si>
    <t>FDS-2023-13│←</t>
  </si>
  <si>
    <t>FDS-2023-14│←</t>
  </si>
  <si>
    <t>FDS-2023-15│←</t>
  </si>
  <si>
    <t>FDS-2023-16│←</t>
  </si>
  <si>
    <t>FDS-2023-17│←</t>
  </si>
  <si>
    <t>FDS-2023-18│←</t>
  </si>
  <si>
    <t>FDS-2023-19│←</t>
  </si>
  <si>
    <t>FDS-2023-20│←</t>
  </si>
  <si>
    <t>5135</t>
  </si>
  <si>
    <t>5136</t>
  </si>
  <si>
    <t xml:space="preserve"> 5140</t>
  </si>
  <si>
    <t>5141</t>
  </si>
  <si>
    <t xml:space="preserve"> 5145</t>
  </si>
  <si>
    <t>5146</t>
  </si>
  <si>
    <t>5148</t>
  </si>
  <si>
    <t xml:space="preserve"> 5152</t>
  </si>
  <si>
    <t>5153</t>
  </si>
  <si>
    <t>5154</t>
  </si>
  <si>
    <t xml:space="preserve"> 5158</t>
  </si>
  <si>
    <t>5159</t>
  </si>
  <si>
    <t xml:space="preserve"> 5163</t>
  </si>
  <si>
    <t>5164</t>
  </si>
  <si>
    <t>5165</t>
  </si>
  <si>
    <t>5166</t>
  </si>
  <si>
    <t>5167</t>
  </si>
  <si>
    <t xml:space="preserve"> 5171</t>
  </si>
  <si>
    <t>5173</t>
  </si>
  <si>
    <t xml:space="preserve"> 5177</t>
  </si>
  <si>
    <t>5178</t>
  </si>
  <si>
    <t>5179</t>
  </si>
  <si>
    <t xml:space="preserve"> 5183</t>
  </si>
  <si>
    <t>5184</t>
  </si>
  <si>
    <t xml:space="preserve"> 5188</t>
  </si>
  <si>
    <t>5189</t>
  </si>
  <si>
    <t>5190</t>
  </si>
  <si>
    <t xml:space="preserve"> 5194</t>
  </si>
  <si>
    <t>5195</t>
  </si>
  <si>
    <t xml:space="preserve"> 5199</t>
  </si>
  <si>
    <t>5200</t>
  </si>
  <si>
    <t xml:space="preserve"> 5201</t>
  </si>
  <si>
    <t>5243 - ‘Flora’ by Brecht Evens - Stamp from V10-5243: (①: v=€1.43)</t>
  </si>
  <si>
    <t>5242 - 150 years of the Universal Postal Union - Stamp from V5-5242: (①World: v=€2.88)</t>
  </si>
  <si>
    <t>5232 / 5241 - Belgian impressionist Emile Claus - 175 years of birth - Booklet B185: (①: v=€1,43)</t>
  </si>
  <si>
    <t>5231 - Olympic Games 2024 - Stamp from V5-5231: (①World: v=€2.88)</t>
  </si>
  <si>
    <t>5225 / 5229 - Belgian choreography - block BL331: (①E: v=€2,66)</t>
  </si>
  <si>
    <t>▬ Philanews N°. 1 /2024 (pg. 20-21) ▬</t>
  </si>
  <si>
    <t>5220 / 5224 - Ball amount of waterbirds - block BL330: (①: v=€1,46)</t>
  </si>
  <si>
    <t>▬ Philanews N°. 1 /2024 (pg. 16-19) ▬</t>
  </si>
  <si>
    <t>5218 / 5219 - Endangered marine life - block BL329: (③E: v=€7.98)</t>
  </si>
  <si>
    <t>5217 - The versatile Bakelite - Stamp from V10-5217: (①: v=€1,46)</t>
  </si>
  <si>
    <t>▬ Philanews N°. 1 /2024 (pg. 12-13) ▬</t>
  </si>
  <si>
    <t>5212 / 5216 - Glass art in Belgium - Block BL328: (①: v=€1.46)</t>
  </si>
  <si>
    <t>▬ Philanews N°. 1 /2024 (pg. 10-11) ▬</t>
  </si>
  <si>
    <t>5207 / 5211 - Special music kiosks - Block BL327: (②: v=€2.86)</t>
  </si>
  <si>
    <t>▬ Philanews N°. 1 /2024 (pg. 6-7) ▬</t>
  </si>
  <si>
    <t>5202 / 5206 - Belgian motorbike from former times -  Block BL326: (②: v=€2.86)</t>
  </si>
  <si>
    <t>▬ Philanews N°. 1 /2024 (pg. 4-5) ▬</t>
  </si>
  <si>
    <t xml:space="preserve">FDS Y2024 (5202-5...) - overview compiled by    </t>
  </si>
  <si>
    <t>FDS-2024-1</t>
  </si>
  <si>
    <t>FDS-2024-1│←</t>
  </si>
  <si>
    <t>5202</t>
  </si>
  <si>
    <t xml:space="preserve"> 5206</t>
  </si>
  <si>
    <t>FDS-2024-2</t>
  </si>
  <si>
    <t>FDS-2024-2│←</t>
  </si>
  <si>
    <t>5207</t>
  </si>
  <si>
    <t xml:space="preserve"> 5211</t>
  </si>
  <si>
    <t>FDS-2024-3</t>
  </si>
  <si>
    <t>FDS-2024-3│←</t>
  </si>
  <si>
    <t>5212</t>
  </si>
  <si>
    <t xml:space="preserve"> 5216</t>
  </si>
  <si>
    <t>5217</t>
  </si>
  <si>
    <t>FDS-2024-4</t>
  </si>
  <si>
    <t>FDS-2024-4│←</t>
  </si>
  <si>
    <t>FDS-2024-5</t>
  </si>
  <si>
    <t>FDS-2024-5│←</t>
  </si>
  <si>
    <t>29-30/03/2024</t>
  </si>
  <si>
    <t>5218</t>
  </si>
  <si>
    <t xml:space="preserve"> 5219</t>
  </si>
  <si>
    <t>FDS-2024-6</t>
  </si>
  <si>
    <t>FDS-2024-6│←</t>
  </si>
  <si>
    <t>5220</t>
  </si>
  <si>
    <t xml:space="preserve"> 5224</t>
  </si>
  <si>
    <t>FDS-2024-7</t>
  </si>
  <si>
    <t>FDS-2024-7│←</t>
  </si>
  <si>
    <t>5225</t>
  </si>
  <si>
    <t xml:space="preserve"> 5229</t>
  </si>
  <si>
    <t>5231</t>
  </si>
  <si>
    <t>FDS-2024-8</t>
  </si>
  <si>
    <t>FDS-2024-8│←</t>
  </si>
  <si>
    <t>▬ Philanews N°. 2 / 2024 (pg. 4 - 5 ▬</t>
  </si>
  <si>
    <t>7-8/06/2024</t>
  </si>
  <si>
    <t>FDS-2024-9</t>
  </si>
  <si>
    <t>FDS-2024-9│←</t>
  </si>
  <si>
    <t>▬ Philanews N°. 2 / 2024 (pg. 6 - 7) ▬</t>
  </si>
  <si>
    <t>5232</t>
  </si>
  <si>
    <t xml:space="preserve"> 5241</t>
  </si>
  <si>
    <t>5242</t>
  </si>
  <si>
    <t>FDS-2024-10</t>
  </si>
  <si>
    <t>FDS-2024-10│←</t>
  </si>
  <si>
    <t>▬ Philanews N°. 2 / 2024 (pg. 8 - 9) ▬</t>
  </si>
  <si>
    <t>5243</t>
  </si>
  <si>
    <t>FDS-2024-11</t>
  </si>
  <si>
    <t>FDS-2024-11│←</t>
  </si>
  <si>
    <t>▬ Philanews N°. 2 / 2024 (pg. 12 - 13) ▬</t>
  </si>
  <si>
    <t>FDS-2024-12</t>
  </si>
  <si>
    <t>FDS-2024-12│←</t>
  </si>
  <si>
    <t>FDS-2024-13</t>
  </si>
  <si>
    <t>FDS-2024-13│←</t>
  </si>
  <si>
    <t>FDS-2024-14</t>
  </si>
  <si>
    <t>FDS-2024-14│←</t>
  </si>
  <si>
    <t>FDS-2024-15</t>
  </si>
  <si>
    <t>FDS-2024-15│←</t>
  </si>
  <si>
    <t>FDS-2024-16</t>
  </si>
  <si>
    <t>FDS-2024-16│←</t>
  </si>
  <si>
    <t>FDS-2024-17</t>
  </si>
  <si>
    <t>FDS-2024-17│←</t>
  </si>
  <si>
    <t>FDS-2024-18</t>
  </si>
  <si>
    <t>FDS-2024-18│←</t>
  </si>
  <si>
    <t>FDS-2024-19</t>
  </si>
  <si>
    <t>FDS-2024-19│←</t>
  </si>
  <si>
    <t>FDS-2024-20</t>
  </si>
  <si>
    <t>FDS-2024-20│←</t>
  </si>
  <si>
    <t>in the future ? 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</si>
</sst>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.00;&quot;€&quot;\ \-#,##0.00"/>
    <numFmt numFmtId="165" formatCode="#,##0.00\ &quot;€&quot;"/>
    <numFmt numFmtId="166" formatCode="0_ ;\-0\ "/>
    <numFmt numFmtId="167" formatCode="d/mm/yy;@"/>
    <numFmt numFmtId="168" formatCode="[Red]&quot;?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0038A8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38A8"/>
      <name val="Calibri"/>
      <family val="2"/>
      <scheme val="minor"/>
    </font>
    <font>
      <b/>
      <sz val="12"/>
      <color rgb="FF00CC00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7030A0"/>
      <name val="Arial"/>
      <family val="2"/>
    </font>
    <font>
      <b/>
      <sz val="14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b/>
      <sz val="8"/>
      <color rgb="FF00B0F0"/>
      <name val="Calibri"/>
      <family val="2"/>
      <scheme val="minor"/>
    </font>
    <font>
      <sz val="9"/>
      <name val="Calibri"/>
      <family val="2"/>
      <scheme val="minor"/>
    </font>
    <font>
      <sz val="11"/>
      <color rgb="FF7030A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/>
    <xf numFmtId="0" fontId="1" fillId="0" borderId="0"/>
  </cellStyleXfs>
  <cellXfs count="190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164" fontId="1" fillId="0" borderId="0" xfId="1" applyNumberFormat="1" applyAlignment="1">
      <alignment horizontal="left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8" fillId="8" borderId="14" xfId="4" applyFont="1" applyFill="1" applyBorder="1" applyAlignment="1" applyProtection="1">
      <alignment horizontal="center" vertical="center"/>
      <protection locked="0"/>
    </xf>
    <xf numFmtId="0" fontId="15" fillId="7" borderId="12" xfId="4" applyFont="1" applyFill="1" applyBorder="1" applyAlignment="1">
      <alignment horizontal="center" vertical="center"/>
    </xf>
    <xf numFmtId="0" fontId="11" fillId="6" borderId="0" xfId="8" applyFont="1" applyFill="1" applyAlignment="1">
      <alignment horizontal="center" vertical="center"/>
    </xf>
    <xf numFmtId="0" fontId="5" fillId="0" borderId="1" xfId="3" applyFont="1" applyBorder="1" applyAlignment="1">
      <alignment horizontal="left" vertical="top"/>
    </xf>
    <xf numFmtId="167" fontId="1" fillId="0" borderId="0" xfId="2" applyNumberFormat="1" applyAlignment="1">
      <alignment vertical="top"/>
    </xf>
    <xf numFmtId="0" fontId="3" fillId="0" borderId="4" xfId="3" applyBorder="1" applyAlignment="1">
      <alignment horizontal="right" vertical="top"/>
    </xf>
    <xf numFmtId="167" fontId="2" fillId="4" borderId="16" xfId="2" applyNumberFormat="1" applyFont="1" applyFill="1" applyBorder="1" applyAlignment="1">
      <alignment horizontal="center" vertical="top"/>
    </xf>
    <xf numFmtId="167" fontId="2" fillId="4" borderId="13" xfId="2" applyNumberFormat="1" applyFont="1" applyFill="1" applyBorder="1" applyAlignment="1">
      <alignment horizontal="center" vertical="top"/>
    </xf>
    <xf numFmtId="49" fontId="2" fillId="0" borderId="0" xfId="1" applyNumberFormat="1" applyFont="1" applyAlignment="1">
      <alignment horizontal="left"/>
    </xf>
    <xf numFmtId="49" fontId="2" fillId="3" borderId="1" xfId="3" applyNumberFormat="1" applyFont="1" applyFill="1" applyBorder="1" applyAlignment="1">
      <alignment vertical="top"/>
    </xf>
    <xf numFmtId="0" fontId="10" fillId="13" borderId="9" xfId="0" applyFont="1" applyFill="1" applyBorder="1" applyAlignment="1">
      <alignment horizontal="center"/>
    </xf>
    <xf numFmtId="166" fontId="7" fillId="12" borderId="17" xfId="3" applyNumberFormat="1" applyFont="1" applyFill="1" applyBorder="1" applyAlignment="1">
      <alignment horizontal="center" vertical="top"/>
    </xf>
    <xf numFmtId="0" fontId="3" fillId="0" borderId="9" xfId="3" applyBorder="1" applyAlignment="1">
      <alignment horizontal="right" vertical="top"/>
    </xf>
    <xf numFmtId="0" fontId="0" fillId="0" borderId="0" xfId="1" applyFont="1"/>
    <xf numFmtId="0" fontId="2" fillId="0" borderId="0" xfId="1" applyFont="1" applyAlignment="1">
      <alignment horizontal="center"/>
    </xf>
    <xf numFmtId="49" fontId="0" fillId="2" borderId="0" xfId="0" applyNumberFormat="1" applyFill="1" applyAlignment="1">
      <alignment horizontal="center" wrapText="1"/>
    </xf>
    <xf numFmtId="49" fontId="1" fillId="0" borderId="0" xfId="1" applyNumberFormat="1"/>
    <xf numFmtId="167" fontId="2" fillId="4" borderId="9" xfId="2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9" borderId="0" xfId="1" applyFont="1" applyFill="1" applyAlignment="1">
      <alignment horizontal="left"/>
    </xf>
    <xf numFmtId="0" fontId="1" fillId="0" borderId="22" xfId="1" applyBorder="1" applyAlignment="1">
      <alignment horizontal="center"/>
    </xf>
    <xf numFmtId="0" fontId="1" fillId="0" borderId="0" xfId="1" applyAlignment="1">
      <alignment horizontal="center"/>
    </xf>
    <xf numFmtId="49" fontId="2" fillId="3" borderId="2" xfId="0" applyNumberFormat="1" applyFont="1" applyFill="1" applyBorder="1" applyAlignment="1">
      <alignment horizontal="left"/>
    </xf>
    <xf numFmtId="49" fontId="2" fillId="3" borderId="15" xfId="0" applyNumberFormat="1" applyFont="1" applyFill="1" applyBorder="1" applyAlignment="1">
      <alignment horizontal="left"/>
    </xf>
    <xf numFmtId="49" fontId="2" fillId="3" borderId="13" xfId="3" applyNumberFormat="1" applyFont="1" applyFill="1" applyBorder="1" applyAlignment="1">
      <alignment vertical="top"/>
    </xf>
    <xf numFmtId="165" fontId="3" fillId="2" borderId="4" xfId="3" applyNumberFormat="1" applyFill="1" applyBorder="1" applyAlignment="1">
      <alignment vertical="top"/>
    </xf>
    <xf numFmtId="165" fontId="3" fillId="2" borderId="3" xfId="3" applyNumberFormat="1" applyFill="1" applyBorder="1" applyAlignment="1">
      <alignment vertical="top"/>
    </xf>
    <xf numFmtId="165" fontId="20" fillId="2" borderId="3" xfId="3" applyNumberFormat="1" applyFont="1" applyFill="1" applyBorder="1" applyAlignment="1">
      <alignment horizontal="left" vertical="top"/>
    </xf>
    <xf numFmtId="165" fontId="3" fillId="2" borderId="5" xfId="3" applyNumberFormat="1" applyFill="1" applyBorder="1" applyAlignment="1">
      <alignment vertical="top"/>
    </xf>
    <xf numFmtId="0" fontId="2" fillId="3" borderId="1" xfId="3" applyFont="1" applyFill="1" applyBorder="1" applyAlignment="1">
      <alignment horizontal="left" vertical="top"/>
    </xf>
    <xf numFmtId="0" fontId="4" fillId="0" borderId="18" xfId="1" applyFont="1" applyBorder="1" applyAlignment="1">
      <alignment horizontal="center"/>
    </xf>
    <xf numFmtId="0" fontId="0" fillId="9" borderId="10" xfId="0" applyFill="1" applyBorder="1" applyAlignment="1">
      <alignment horizontal="center"/>
    </xf>
    <xf numFmtId="49" fontId="17" fillId="5" borderId="9" xfId="3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/>
    </xf>
    <xf numFmtId="0" fontId="2" fillId="0" borderId="22" xfId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3" xfId="1" applyBorder="1"/>
    <xf numFmtId="0" fontId="1" fillId="0" borderId="1" xfId="1" applyBorder="1"/>
    <xf numFmtId="0" fontId="1" fillId="0" borderId="25" xfId="1" applyBorder="1"/>
    <xf numFmtId="0" fontId="1" fillId="0" borderId="26" xfId="1" applyBorder="1"/>
    <xf numFmtId="0" fontId="1" fillId="0" borderId="16" xfId="1" applyBorder="1"/>
    <xf numFmtId="165" fontId="3" fillId="2" borderId="27" xfId="3" applyNumberFormat="1" applyFill="1" applyBorder="1" applyAlignment="1">
      <alignment vertical="top"/>
    </xf>
    <xf numFmtId="165" fontId="3" fillId="2" borderId="28" xfId="3" applyNumberFormat="1" applyFill="1" applyBorder="1" applyAlignment="1">
      <alignment vertical="top"/>
    </xf>
    <xf numFmtId="0" fontId="0" fillId="9" borderId="11" xfId="0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/>
    </xf>
    <xf numFmtId="0" fontId="23" fillId="13" borderId="9" xfId="0" applyFont="1" applyFill="1" applyBorder="1" applyAlignment="1">
      <alignment horizontal="center"/>
    </xf>
    <xf numFmtId="0" fontId="10" fillId="13" borderId="4" xfId="0" applyFont="1" applyFill="1" applyBorder="1" applyAlignment="1">
      <alignment horizontal="center"/>
    </xf>
    <xf numFmtId="0" fontId="22" fillId="13" borderId="9" xfId="0" applyFont="1" applyFill="1" applyBorder="1" applyAlignment="1">
      <alignment horizontal="center"/>
    </xf>
    <xf numFmtId="166" fontId="13" fillId="0" borderId="29" xfId="3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3" fillId="13" borderId="24" xfId="0" applyFont="1" applyFill="1" applyBorder="1" applyAlignment="1">
      <alignment horizontal="center"/>
    </xf>
    <xf numFmtId="0" fontId="10" fillId="13" borderId="24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" fillId="0" borderId="18" xfId="1" applyBorder="1"/>
    <xf numFmtId="49" fontId="1" fillId="0" borderId="19" xfId="1" applyNumberFormat="1" applyBorder="1"/>
    <xf numFmtId="0" fontId="0" fillId="9" borderId="11" xfId="0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2" fillId="0" borderId="26" xfId="0" applyFont="1" applyBorder="1" applyAlignment="1">
      <alignment horizontal="left"/>
    </xf>
    <xf numFmtId="0" fontId="4" fillId="0" borderId="26" xfId="1" applyFont="1" applyBorder="1" applyAlignment="1">
      <alignment horizontal="center"/>
    </xf>
    <xf numFmtId="0" fontId="1" fillId="0" borderId="30" xfId="1" applyBorder="1"/>
    <xf numFmtId="0" fontId="1" fillId="0" borderId="6" xfId="1" applyBorder="1"/>
    <xf numFmtId="0" fontId="1" fillId="0" borderId="31" xfId="1" applyBorder="1"/>
    <xf numFmtId="0" fontId="1" fillId="0" borderId="26" xfId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1" fillId="0" borderId="16" xfId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0" fillId="0" borderId="13" xfId="1" applyFont="1" applyBorder="1"/>
    <xf numFmtId="0" fontId="7" fillId="0" borderId="0" xfId="1" applyFont="1" applyAlignment="1">
      <alignment horizontal="center"/>
    </xf>
    <xf numFmtId="0" fontId="18" fillId="9" borderId="0" xfId="0" applyFont="1" applyFill="1" applyAlignment="1">
      <alignment horizontal="center"/>
    </xf>
    <xf numFmtId="49" fontId="27" fillId="5" borderId="9" xfId="3" applyNumberFormat="1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1" fillId="0" borderId="24" xfId="1" applyBorder="1" applyAlignment="1">
      <alignment horizontal="center"/>
    </xf>
    <xf numFmtId="0" fontId="1" fillId="0" borderId="32" xfId="1" applyBorder="1"/>
    <xf numFmtId="167" fontId="2" fillId="4" borderId="32" xfId="2" applyNumberFormat="1" applyFont="1" applyFill="1" applyBorder="1" applyAlignment="1">
      <alignment horizontal="center" vertical="top"/>
    </xf>
    <xf numFmtId="167" fontId="2" fillId="4" borderId="33" xfId="2" applyNumberFormat="1" applyFont="1" applyFill="1" applyBorder="1" applyAlignment="1">
      <alignment horizontal="center" vertical="top"/>
    </xf>
    <xf numFmtId="0" fontId="0" fillId="0" borderId="33" xfId="1" applyFont="1" applyBorder="1"/>
    <xf numFmtId="0" fontId="1" fillId="0" borderId="34" xfId="1" applyBorder="1"/>
    <xf numFmtId="0" fontId="1" fillId="0" borderId="35" xfId="1" applyBorder="1"/>
    <xf numFmtId="0" fontId="11" fillId="6" borderId="8" xfId="8" applyFont="1" applyFill="1" applyBorder="1" applyAlignment="1">
      <alignment horizontal="center" vertical="center"/>
    </xf>
    <xf numFmtId="0" fontId="15" fillId="7" borderId="36" xfId="4" applyFont="1" applyFill="1" applyBorder="1" applyAlignment="1">
      <alignment horizontal="center" vertical="center"/>
    </xf>
    <xf numFmtId="0" fontId="8" fillId="8" borderId="37" xfId="4" applyFont="1" applyFill="1" applyBorder="1" applyAlignment="1" applyProtection="1">
      <alignment horizontal="center" vertical="center"/>
      <protection locked="0"/>
    </xf>
    <xf numFmtId="165" fontId="20" fillId="2" borderId="3" xfId="3" applyNumberFormat="1" applyFont="1" applyFill="1" applyBorder="1" applyAlignment="1">
      <alignment horizontal="center" vertical="top"/>
    </xf>
    <xf numFmtId="0" fontId="19" fillId="13" borderId="24" xfId="0" applyFont="1" applyFill="1" applyBorder="1" applyAlignment="1">
      <alignment horizontal="center"/>
    </xf>
    <xf numFmtId="0" fontId="19" fillId="13" borderId="9" xfId="0" applyFont="1" applyFill="1" applyBorder="1" applyAlignment="1">
      <alignment horizontal="center"/>
    </xf>
    <xf numFmtId="167" fontId="1" fillId="0" borderId="0" xfId="2" applyNumberFormat="1" applyAlignment="1">
      <alignment horizontal="center" vertical="top"/>
    </xf>
    <xf numFmtId="0" fontId="2" fillId="14" borderId="16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167" fontId="2" fillId="4" borderId="38" xfId="2" applyNumberFormat="1" applyFont="1" applyFill="1" applyBorder="1" applyAlignment="1">
      <alignment horizontal="center" vertical="top"/>
    </xf>
    <xf numFmtId="167" fontId="2" fillId="4" borderId="39" xfId="2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28" fillId="6" borderId="7" xfId="7" applyFont="1" applyFill="1" applyBorder="1" applyAlignment="1">
      <alignment horizontal="center" vertical="center"/>
    </xf>
    <xf numFmtId="0" fontId="25" fillId="6" borderId="0" xfId="4" applyFont="1" applyFill="1" applyAlignment="1">
      <alignment horizontal="center" vertical="center" textRotation="90" wrapText="1"/>
    </xf>
    <xf numFmtId="0" fontId="0" fillId="2" borderId="40" xfId="0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31" fillId="16" borderId="4" xfId="4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31" fillId="16" borderId="43" xfId="4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/>
    </xf>
    <xf numFmtId="0" fontId="32" fillId="15" borderId="44" xfId="4" applyFont="1" applyFill="1" applyBorder="1" applyAlignment="1">
      <alignment horizontal="center" vertical="center"/>
    </xf>
    <xf numFmtId="0" fontId="8" fillId="15" borderId="45" xfId="4" applyFont="1" applyFill="1" applyBorder="1" applyAlignment="1" applyProtection="1">
      <alignment horizontal="center" vertical="center"/>
      <protection locked="0"/>
    </xf>
    <xf numFmtId="0" fontId="33" fillId="15" borderId="46" xfId="4" applyFont="1" applyFill="1" applyBorder="1" applyAlignment="1">
      <alignment horizontal="center" vertical="center"/>
    </xf>
    <xf numFmtId="168" fontId="34" fillId="6" borderId="0" xfId="4" applyNumberFormat="1" applyFont="1" applyFill="1" applyAlignment="1">
      <alignment horizontal="center" vertical="center"/>
    </xf>
    <xf numFmtId="0" fontId="14" fillId="7" borderId="47" xfId="4" applyFont="1" applyFill="1" applyBorder="1" applyAlignment="1">
      <alignment horizontal="center" vertical="center"/>
    </xf>
    <xf numFmtId="168" fontId="34" fillId="6" borderId="8" xfId="4" applyNumberFormat="1" applyFont="1" applyFill="1" applyBorder="1" applyAlignment="1">
      <alignment horizontal="center" vertical="center"/>
    </xf>
    <xf numFmtId="0" fontId="14" fillId="7" borderId="48" xfId="4" applyFont="1" applyFill="1" applyBorder="1" applyAlignment="1">
      <alignment horizontal="center" vertical="center"/>
    </xf>
    <xf numFmtId="0" fontId="4" fillId="0" borderId="24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1" fillId="0" borderId="15" xfId="1" applyBorder="1"/>
    <xf numFmtId="0" fontId="1" fillId="0" borderId="2" xfId="1" applyBorder="1"/>
    <xf numFmtId="0" fontId="0" fillId="0" borderId="49" xfId="1" applyFont="1" applyBorder="1"/>
    <xf numFmtId="167" fontId="1" fillId="0" borderId="0" xfId="2" applyNumberFormat="1" applyAlignment="1">
      <alignment horizontal="left" vertical="top"/>
    </xf>
    <xf numFmtId="0" fontId="1" fillId="0" borderId="8" xfId="1" applyBorder="1"/>
    <xf numFmtId="0" fontId="1" fillId="0" borderId="10" xfId="1" applyBorder="1"/>
    <xf numFmtId="0" fontId="19" fillId="13" borderId="9" xfId="0" applyFont="1" applyFill="1" applyBorder="1" applyAlignment="1">
      <alignment horizontal="left"/>
    </xf>
    <xf numFmtId="0" fontId="1" fillId="0" borderId="32" xfId="1" applyBorder="1" applyAlignment="1">
      <alignment horizontal="center"/>
    </xf>
    <xf numFmtId="0" fontId="1" fillId="0" borderId="49" xfId="1" applyBorder="1"/>
    <xf numFmtId="49" fontId="35" fillId="5" borderId="9" xfId="3" applyNumberFormat="1" applyFont="1" applyFill="1" applyBorder="1" applyAlignment="1">
      <alignment horizontal="center" vertical="top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9" xfId="3" applyBorder="1" applyAlignment="1">
      <alignment horizontal="right" vertical="center"/>
    </xf>
    <xf numFmtId="0" fontId="3" fillId="0" borderId="4" xfId="3" applyBorder="1" applyAlignment="1">
      <alignment horizontal="right" vertical="center"/>
    </xf>
    <xf numFmtId="0" fontId="19" fillId="13" borderId="9" xfId="0" applyFont="1" applyFill="1" applyBorder="1" applyAlignment="1">
      <alignment horizontal="center" vertical="center"/>
    </xf>
    <xf numFmtId="167" fontId="2" fillId="4" borderId="13" xfId="2" applyNumberFormat="1" applyFont="1" applyFill="1" applyBorder="1" applyAlignment="1">
      <alignment horizontal="center" vertical="center"/>
    </xf>
    <xf numFmtId="167" fontId="2" fillId="4" borderId="16" xfId="2" applyNumberFormat="1" applyFont="1" applyFill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4" fillId="0" borderId="1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2" fillId="9" borderId="16" xfId="1" applyFont="1" applyFill="1" applyBorder="1" applyAlignment="1">
      <alignment horizontal="center" vertical="center"/>
    </xf>
    <xf numFmtId="0" fontId="8" fillId="9" borderId="14" xfId="4" applyFont="1" applyFill="1" applyBorder="1" applyAlignment="1" applyProtection="1">
      <alignment horizontal="center" vertical="center"/>
      <protection locked="0"/>
    </xf>
    <xf numFmtId="0" fontId="8" fillId="9" borderId="37" xfId="4" applyFont="1" applyFill="1" applyBorder="1" applyAlignment="1" applyProtection="1">
      <alignment horizontal="center" vertical="center"/>
      <protection locked="0"/>
    </xf>
    <xf numFmtId="0" fontId="36" fillId="0" borderId="13" xfId="1" applyFont="1" applyBorder="1"/>
    <xf numFmtId="0" fontId="36" fillId="0" borderId="33" xfId="1" applyFont="1" applyBorder="1"/>
    <xf numFmtId="0" fontId="29" fillId="16" borderId="19" xfId="4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0" fillId="16" borderId="10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8" fillId="2" borderId="50" xfId="3" applyNumberFormat="1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2" borderId="41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17" fillId="2" borderId="41" xfId="0" applyFont="1" applyFill="1" applyBorder="1" applyAlignment="1">
      <alignment horizontal="center" wrapText="1"/>
    </xf>
    <xf numFmtId="0" fontId="17" fillId="2" borderId="42" xfId="0" applyFont="1" applyFill="1" applyBorder="1" applyAlignment="1">
      <alignment horizontal="center" wrapText="1"/>
    </xf>
    <xf numFmtId="49" fontId="17" fillId="2" borderId="4" xfId="0" applyNumberFormat="1" applyFont="1" applyFill="1" applyBorder="1" applyAlignment="1">
      <alignment horizontal="center" wrapText="1"/>
    </xf>
    <xf numFmtId="49" fontId="0" fillId="2" borderId="3" xfId="0" applyNumberFormat="1" applyFill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25" fillId="11" borderId="3" xfId="0" applyFont="1" applyFill="1" applyBorder="1" applyAlignment="1">
      <alignment horizontal="left" wrapText="1"/>
    </xf>
    <xf numFmtId="0" fontId="24" fillId="11" borderId="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3" xfId="0" applyBorder="1" applyAlignment="1">
      <alignment wrapText="1"/>
    </xf>
    <xf numFmtId="0" fontId="17" fillId="2" borderId="4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49" fontId="17" fillId="2" borderId="1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166" fontId="24" fillId="11" borderId="4" xfId="3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167" fontId="2" fillId="4" borderId="19" xfId="2" applyNumberFormat="1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6" fillId="0" borderId="21" xfId="5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17" fillId="2" borderId="19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0" borderId="51" xfId="5" applyBorder="1" applyAlignment="1" applyProtection="1">
      <alignment horizontal="center"/>
    </xf>
    <xf numFmtId="0" fontId="0" fillId="0" borderId="7" xfId="0" applyBorder="1"/>
    <xf numFmtId="0" fontId="0" fillId="0" borderId="20" xfId="0" applyBorder="1"/>
    <xf numFmtId="0" fontId="17" fillId="2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3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5" xfId="0" applyBorder="1" applyAlignment="1">
      <alignment vertical="center" wrapText="1"/>
    </xf>
  </cellXfs>
  <cellStyles count="9">
    <cellStyle name="Hyperlink" xfId="5" builtinId="8"/>
    <cellStyle name="Standaard" xfId="0" builtinId="0"/>
    <cellStyle name="Standaard 15 3" xfId="1" xr:uid="{BF98BFEF-DECF-44D1-A1FA-727C55EB7A61}"/>
    <cellStyle name="Standaard 19" xfId="3" xr:uid="{6D555B52-4865-410A-A18A-C0EBDF5B1596}"/>
    <cellStyle name="Standaard 2" xfId="6" xr:uid="{37F11684-56A9-4E76-A550-E6C797535B13}"/>
    <cellStyle name="Standaard 2 2" xfId="4" xr:uid="{CBF3B985-EBE2-482C-9C4C-230754DFB061}"/>
    <cellStyle name="Standaard 2 3" xfId="2" xr:uid="{8B7A2AE6-4AF6-403E-AAF1-638A612E1EA6}"/>
    <cellStyle name="Standaard 2 3 3 2 2" xfId="8" xr:uid="{5A7EE0BA-79F6-4349-9737-80360E4CD865}"/>
    <cellStyle name="Standaard 3 2" xfId="7" xr:uid="{B0CCA448-B1DB-45CB-8A05-3530FA22C249}"/>
  </cellStyles>
  <dxfs count="332"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CCCCFF"/>
      <color rgb="FFCCFFCC"/>
      <color rgb="FFCC99FF"/>
      <color rgb="FF9E5ECE"/>
      <color rgb="FF00539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38100</xdr:colOff>
      <xdr:row>1</xdr:row>
      <xdr:rowOff>12700</xdr:rowOff>
    </xdr:from>
    <xdr:to>
      <xdr:col>27</xdr:col>
      <xdr:colOff>416502</xdr:colOff>
      <xdr:row>1</xdr:row>
      <xdr:rowOff>175932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78A9B21-968A-48E1-9A2D-ACD0A7965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3500" y="1016000"/>
          <a:ext cx="378402" cy="163232"/>
        </a:xfrm>
        <a:prstGeom prst="rect">
          <a:avLst/>
        </a:prstGeom>
      </xdr:spPr>
    </xdr:pic>
    <xdr:clientData/>
  </xdr:twoCellAnchor>
  <xdr:twoCellAnchor editAs="oneCell">
    <xdr:from>
      <xdr:col>16</xdr:col>
      <xdr:colOff>838200</xdr:colOff>
      <xdr:row>26</xdr:row>
      <xdr:rowOff>38100</xdr:rowOff>
    </xdr:from>
    <xdr:to>
      <xdr:col>25</xdr:col>
      <xdr:colOff>692088</xdr:colOff>
      <xdr:row>37</xdr:row>
      <xdr:rowOff>150677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26CCED3-9065-476F-B9D9-DC124F68D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5381625"/>
          <a:ext cx="6607113" cy="2103302"/>
        </a:xfrm>
        <a:prstGeom prst="rect">
          <a:avLst/>
        </a:prstGeom>
      </xdr:spPr>
    </xdr:pic>
    <xdr:clientData/>
  </xdr:two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B7DCAE6E-AC51-471C-A2A0-3374F2D31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951EE75-41D9-4FA1-9D93-12443384A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F6A721AE-8ED1-4E99-810F-89753153B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CA0732F7-7141-427E-B8F9-7B0969E1C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3A97300B-31FB-4EFD-BA4B-BEA03DB4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1655DC6A-EF68-4989-804C-1C096688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63C98676-AD7C-4753-8896-7A281DE6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F0E12BC-08CF-47AD-93A1-216789E45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5F0C5D9E-1000-414C-974D-262F7875A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39EDEFC0-8665-42B1-8367-4B1A8C1E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4EC6871E-33AF-4998-AABB-C61B5577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5474B1B9-B215-43F8-AF03-494BAE28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0</xdr:colOff>
      <xdr:row>1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AC2CE100-4721-426D-A753-72D4D50E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8156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36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E69AE55F-E51D-47F0-AEFB-95948C889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73505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39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067082E8-26F4-482C-8C41-95079B51B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6573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926ECC7C-BF5C-4CA5-931C-8D4AAC33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C1588BA-CA37-4970-90CB-CC486B6BC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12188D1-6ED2-4989-ADC5-175A25BB9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207C3E87-EFB7-4549-9D6B-4264DF30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2486B48-B38D-4652-A717-36C90261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EC878D91-2FDA-4AF3-A3C3-C2F3F910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4803D56D-A83E-4964-88F2-5D989D379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61F15B28-56CF-4BA3-BF74-ACAA53FD8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55BB4299-8F69-4F3D-ADAE-81B2EC5D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05675410-9414-40AD-B483-4BAF6A18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E4932867-7CEA-4E48-89DF-63B7C543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EA2314F3-ACB8-4D22-96E4-894E63795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784A581D-7753-43B1-92D9-3BECE661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16B5D95-0B87-4B51-9F9F-16A53A2B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709A5DE2-597F-46BE-9D86-2A3FF60E4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189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BD359BFF-024A-4F66-82F9-2BFF21107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49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04D98C43-64F2-450C-89D6-F7FDDB98C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CEFF1B53-CF88-4536-ACFB-E8074D16B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5851592C-119E-45F7-8D70-03059C176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417BAEA4-A4BD-43BF-99B2-D668D5D4F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1682E1A1-4FC5-4D79-905C-5DD01CE5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2FB4FF67-EE46-4D7B-BD37-52116CFC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9F3D29C7-CE36-4F3A-926D-40803B4DF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E013921-4CB6-4F5F-916C-066708C16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30ED2026-AAEA-4D87-83C5-27C6FBA3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AC659B74-30E5-44E7-B5A1-5EF06F74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FBB6117E-09AF-4A68-AC66-447E0042A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BA76644-CE8D-45E5-A39D-AEFF9EF4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2B128646-BAA5-4EF7-9BE3-478156A6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4B7873BF-B287-4DD2-83DA-2A045C292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0CCD38F2-09C4-4C8B-880F-97974F693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6D79B1BF-48DB-4ED0-921A-8655E606A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8B1C0C8B-FBDC-4ED2-A113-E2F51662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498BDF9B-D4BD-45A8-B65C-BF4C9F83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B2ED1353-14F8-4EC8-AE4D-E48BE8D3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1938DD2A-872A-493D-B367-686BE09C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6C330155-2B2F-4A34-ABA7-2105F1BAA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7D8B7FEB-CBE4-4F45-9AE6-EEC82610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3E574375-670F-4FF7-AB66-678993677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6875937E-BD12-490D-BED4-6001731A6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B35609AE-6205-459F-95CC-7986C529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B5952AFF-73A5-4DC3-AA54-B9231292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6126D177-BAAD-4CDC-970E-12B3AAD1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31" name="Afbeelding 30">
          <a:extLst>
            <a:ext uri="{FF2B5EF4-FFF2-40B4-BE49-F238E27FC236}">
              <a16:creationId xmlns:a16="http://schemas.microsoft.com/office/drawing/2014/main" id="{0A9D5F0E-8A58-4092-829A-5A2439E03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189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32" name="Afbeelding 31">
          <a:extLst>
            <a:ext uri="{FF2B5EF4-FFF2-40B4-BE49-F238E27FC236}">
              <a16:creationId xmlns:a16="http://schemas.microsoft.com/office/drawing/2014/main" id="{1BF4C6A5-6012-4A06-A1AD-BBB686BEE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49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809625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43734476-97AF-4180-820C-155566388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2305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69AB70E8-06D6-45FA-8DFF-27BAA5A7D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CC4D29BE-2A2B-4E34-90ED-D013BAB73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DC43D7C3-8CBB-49E5-9F07-72E0434A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6219B3B-5AE4-445C-A469-8ECF932CE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8A154A55-E495-4D2F-B5DE-C7E3B435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9971EF36-3D18-4927-BE99-61483A9C3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0297955A-B815-4164-8867-BE4514854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CF404D1-D474-4F35-B705-B7DEA866C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BEFB72F0-9D87-4C8F-B965-370CCE0E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74C0FBE-9D4E-4F3E-A1C9-700821BD6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49022F56-CA7F-4272-87A9-049C130D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4FE62A8B-DB8E-48C8-8FA1-EC76F50E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53F5BD61-AED3-4185-AC7E-C4A9A1DA1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7A08B308-11D4-4BE2-85BC-09AE96E2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189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A387586F-A266-4987-B6C6-E0C409D92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49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809625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4145172A-2B8B-4D86-856C-AA6FB74D7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2305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E228341A-717A-406B-BF4B-7A4741F5A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4CD037D5-DF38-467C-AD6D-32774041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B52A56C-C52D-462A-B745-BF8F1CD8D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0EA81D31-E6A1-4FF9-9C72-6BF41D715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6D4F23AE-9535-4882-8751-4D02D523B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FC02040C-F377-475B-A88B-0C6F4F29C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066AC8B0-376D-459D-97AE-A66CB09F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2B3F07CD-6D35-4CE1-80B1-B02DCDD27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F7928C03-7F37-4FFA-942B-A74F3054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5B616628-6862-432D-A092-F4115D227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9950343-2F5E-4689-AE99-CC2A5D0CC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B6FB03C4-DC1A-402E-96F9-FAB4DEBBB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2ECEFEA-ADB1-489D-AF88-1EAAADBC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65440" y="19050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8707D51B-C94F-4051-8FD0-E7C8A83B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189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63CFF0FA-96C1-4C46-99DB-1FCC2E77E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549610" y="228600"/>
          <a:ext cx="306705" cy="318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6BC24-C069-4E1D-BE9D-6CDB1805D0F1}">
  <dimension ref="A1:BF47"/>
  <sheetViews>
    <sheetView showZeros="0" topLeftCell="T1" zoomScale="80" zoomScaleNormal="80" workbookViewId="0">
      <pane ySplit="2" topLeftCell="A3" activePane="bottomLeft" state="frozen"/>
      <selection pane="bottomLeft" activeCell="AA30" sqref="Z25:AA30"/>
    </sheetView>
  </sheetViews>
  <sheetFormatPr defaultColWidth="8.88671875" defaultRowHeight="14.4" x14ac:dyDescent="0.3"/>
  <cols>
    <col min="1" max="2" width="8.88671875" style="1"/>
    <col min="3" max="3" width="5.6640625" style="1" customWidth="1"/>
    <col min="4" max="4" width="4.33203125" style="22" customWidth="1"/>
    <col min="5" max="5" width="3.5546875" style="22" customWidth="1"/>
    <col min="6" max="6" width="5.88671875" style="14" customWidth="1"/>
    <col min="7" max="7" width="3.6640625" style="14" customWidth="1"/>
    <col min="8" max="8" width="4.21875" style="14" customWidth="1"/>
    <col min="9" max="9" width="4.33203125" style="14" customWidth="1"/>
    <col min="10" max="10" width="4.44140625" style="14" customWidth="1"/>
    <col min="11" max="11" width="12.5546875" style="14" customWidth="1"/>
    <col min="12" max="13" width="4.44140625" style="14" customWidth="1"/>
    <col min="14" max="14" width="13.33203125" style="1" customWidth="1"/>
    <col min="15" max="15" width="4.109375" style="1" customWidth="1"/>
    <col min="16" max="16" width="5.44140625" style="1" customWidth="1"/>
    <col min="17" max="17" width="14.6640625" style="1" customWidth="1"/>
    <col min="18" max="18" width="6.6640625" style="28" customWidth="1"/>
    <col min="19" max="19" width="5.109375" style="28" customWidth="1"/>
    <col min="20" max="20" width="4.21875" style="28" customWidth="1"/>
    <col min="21" max="21" width="5.109375" style="28" customWidth="1"/>
    <col min="22" max="22" width="7" style="1" customWidth="1"/>
    <col min="23" max="23" width="32.6640625" style="1" customWidth="1"/>
    <col min="24" max="24" width="12.109375" style="3" customWidth="1"/>
    <col min="25" max="25" width="11" style="10" customWidth="1"/>
    <col min="26" max="26" width="13.88671875" style="96" customWidth="1"/>
    <col min="27" max="27" width="45.88671875" style="1" customWidth="1"/>
    <col min="28" max="28" width="8.88671875" style="1" customWidth="1"/>
    <col min="29" max="29" width="4.6640625" style="1" customWidth="1"/>
    <col min="30" max="30" width="6.77734375" style="1" customWidth="1"/>
    <col min="31" max="31" width="4.109375" style="1" customWidth="1"/>
    <col min="32" max="32" width="6.33203125" style="1" customWidth="1"/>
    <col min="33" max="33" width="6.6640625" style="5" customWidth="1"/>
    <col min="34" max="34" width="7.33203125" style="5" customWidth="1"/>
    <col min="35" max="35" width="2.88671875" style="102" customWidth="1"/>
    <col min="36" max="36" width="14.5546875" style="1" customWidth="1"/>
    <col min="37" max="37" width="5.21875" style="102" customWidth="1"/>
    <col min="38" max="38" width="2.88671875" style="102" customWidth="1"/>
    <col min="39" max="39" width="15.6640625" style="1" customWidth="1"/>
    <col min="40" max="40" width="6" style="102" customWidth="1"/>
    <col min="41" max="41" width="4.6640625" style="5" customWidth="1"/>
    <col min="42" max="42" width="5.21875" style="5" customWidth="1"/>
    <col min="43" max="44" width="5.44140625" style="5" customWidth="1"/>
    <col min="45" max="45" width="4.44140625" style="5" customWidth="1"/>
    <col min="46" max="46" width="6.6640625" style="5" customWidth="1"/>
    <col min="47" max="54" width="13.21875" style="2" hidden="1" customWidth="1"/>
    <col min="56" max="56" width="2.6640625" style="1" customWidth="1"/>
    <col min="57" max="57" width="10" style="1" bestFit="1" customWidth="1"/>
    <col min="58" max="16384" width="8.88671875" style="1"/>
  </cols>
  <sheetData>
    <row r="1" spans="1:58" ht="15" thickBot="1" x14ac:dyDescent="0.35">
      <c r="W1" s="19" t="s">
        <v>164</v>
      </c>
    </row>
    <row r="2" spans="1:58" ht="15.6" customHeight="1" thickTop="1" thickBot="1" x14ac:dyDescent="0.35">
      <c r="B2" s="56" t="s">
        <v>83</v>
      </c>
      <c r="C2" s="19" t="s">
        <v>8</v>
      </c>
      <c r="F2" s="22"/>
      <c r="G2" s="22"/>
      <c r="H2" s="22"/>
      <c r="I2" s="22"/>
      <c r="J2" s="22"/>
      <c r="K2" s="63"/>
      <c r="L2" s="17" t="s">
        <v>34</v>
      </c>
      <c r="M2" s="17" t="s">
        <v>35</v>
      </c>
      <c r="N2" s="17" t="s">
        <v>2</v>
      </c>
      <c r="O2" s="17" t="s">
        <v>34</v>
      </c>
      <c r="P2" s="17" t="s">
        <v>35</v>
      </c>
      <c r="Q2" s="17" t="s">
        <v>3</v>
      </c>
      <c r="R2" s="32"/>
      <c r="S2" s="32"/>
      <c r="T2" s="33"/>
      <c r="U2" s="33"/>
      <c r="V2" s="33"/>
      <c r="W2" s="33"/>
      <c r="X2" s="33"/>
      <c r="Y2" s="33"/>
      <c r="Z2" s="93"/>
      <c r="AA2" s="34" t="s">
        <v>67</v>
      </c>
      <c r="AB2" s="34"/>
      <c r="AC2" s="34"/>
      <c r="AD2" s="33"/>
      <c r="AE2" s="35"/>
      <c r="AF2" s="48"/>
      <c r="AG2" s="48"/>
      <c r="AH2" s="49"/>
      <c r="AI2" s="103"/>
      <c r="AJ2" s="146" t="s">
        <v>159</v>
      </c>
      <c r="AK2" s="147"/>
      <c r="AL2" s="103"/>
      <c r="AM2" s="146" t="s">
        <v>159</v>
      </c>
      <c r="AN2" s="147"/>
      <c r="AO2" s="150" t="s">
        <v>160</v>
      </c>
      <c r="AP2" s="151"/>
      <c r="AQ2" s="151"/>
      <c r="AR2" s="151"/>
      <c r="AS2" s="152"/>
      <c r="AT2" s="9"/>
      <c r="AU2" s="9"/>
      <c r="AV2" s="9"/>
      <c r="AW2" s="9"/>
      <c r="AX2" s="9"/>
      <c r="AY2" s="9"/>
      <c r="AZ2" s="9"/>
      <c r="BA2" s="1"/>
      <c r="BB2" s="9"/>
      <c r="BC2" s="9"/>
      <c r="BD2" s="9"/>
      <c r="BE2" s="9"/>
      <c r="BF2" s="9"/>
    </row>
    <row r="3" spans="1:58" customFormat="1" ht="15" customHeight="1" thickTop="1" thickBot="1" x14ac:dyDescent="0.35">
      <c r="B3" s="56" t="s">
        <v>83</v>
      </c>
      <c r="D3" s="168" t="s">
        <v>4</v>
      </c>
      <c r="E3" s="169"/>
      <c r="F3" s="169"/>
      <c r="G3" s="169"/>
      <c r="H3" s="169"/>
      <c r="I3" s="21"/>
      <c r="J3" s="21"/>
      <c r="K3" s="64"/>
      <c r="L3" s="52"/>
      <c r="M3" s="170" t="s">
        <v>33</v>
      </c>
      <c r="N3" s="171"/>
      <c r="O3" s="52"/>
      <c r="P3" s="170" t="s">
        <v>33</v>
      </c>
      <c r="Q3" s="171"/>
      <c r="R3" s="50"/>
      <c r="S3" s="38"/>
      <c r="T3" s="65"/>
      <c r="U3" s="65"/>
      <c r="V3" s="65"/>
      <c r="W3" s="26"/>
      <c r="X3" s="172" t="s">
        <v>55</v>
      </c>
      <c r="Y3" s="173"/>
      <c r="Z3" s="79"/>
      <c r="AA3" s="174"/>
      <c r="AB3" s="175"/>
      <c r="AC3" s="175"/>
      <c r="AD3" s="175"/>
      <c r="AE3" s="176"/>
      <c r="AF3" s="177" t="s">
        <v>59</v>
      </c>
      <c r="AG3" s="178"/>
      <c r="AH3" s="179"/>
      <c r="AI3" s="104" t="s">
        <v>161</v>
      </c>
      <c r="AJ3" s="148" t="s">
        <v>162</v>
      </c>
      <c r="AK3" s="149"/>
      <c r="AL3" s="104" t="s">
        <v>161</v>
      </c>
      <c r="AM3" s="148" t="s">
        <v>162</v>
      </c>
      <c r="AN3" s="149"/>
      <c r="AO3" s="105"/>
      <c r="AP3" s="153" t="s">
        <v>60</v>
      </c>
      <c r="AQ3" s="154"/>
      <c r="AR3" s="155" t="s">
        <v>58</v>
      </c>
      <c r="AS3" s="156"/>
    </row>
    <row r="4" spans="1:58" customFormat="1" ht="16.8" customHeight="1" thickBot="1" x14ac:dyDescent="0.4">
      <c r="B4" s="56" t="s">
        <v>83</v>
      </c>
      <c r="D4" s="157" t="s">
        <v>7</v>
      </c>
      <c r="E4" s="158"/>
      <c r="F4" s="158"/>
      <c r="G4" s="158"/>
      <c r="H4" s="158"/>
      <c r="I4" s="159"/>
      <c r="J4" s="159"/>
      <c r="K4" s="42" t="s">
        <v>6</v>
      </c>
      <c r="L4" s="51" t="s">
        <v>32</v>
      </c>
      <c r="M4" s="160" t="s">
        <v>31</v>
      </c>
      <c r="N4" s="161"/>
      <c r="O4" s="51" t="s">
        <v>32</v>
      </c>
      <c r="P4" s="160" t="s">
        <v>31</v>
      </c>
      <c r="Q4" s="161"/>
      <c r="R4" s="80" t="s">
        <v>56</v>
      </c>
      <c r="S4" s="39" t="s">
        <v>9</v>
      </c>
      <c r="T4" s="39" t="s">
        <v>28</v>
      </c>
      <c r="U4" s="39" t="s">
        <v>9</v>
      </c>
      <c r="V4" s="24" t="s">
        <v>61</v>
      </c>
      <c r="W4" s="25" t="s">
        <v>62</v>
      </c>
      <c r="X4" s="23" t="s">
        <v>63</v>
      </c>
      <c r="Y4" s="23" t="s">
        <v>64</v>
      </c>
      <c r="Z4" s="81" t="s">
        <v>68</v>
      </c>
      <c r="AA4" s="162" t="s">
        <v>65</v>
      </c>
      <c r="AB4" s="163"/>
      <c r="AC4" s="163"/>
      <c r="AD4" s="163"/>
      <c r="AE4" s="164"/>
      <c r="AF4" s="165" t="s">
        <v>66</v>
      </c>
      <c r="AG4" s="166"/>
      <c r="AH4" s="167"/>
      <c r="AI4" s="106" t="str">
        <f>IF(COUNTIF(AI5:AI23,"◄")=0,"☺","☻")</f>
        <v>☻</v>
      </c>
      <c r="AJ4" s="95" t="s">
        <v>68</v>
      </c>
      <c r="AK4" s="107" t="s">
        <v>2</v>
      </c>
      <c r="AL4" s="108" t="str">
        <f>IF(COUNTIF(AL5:AL23,"◄")=0,"☺","☻")</f>
        <v>☻</v>
      </c>
      <c r="AM4" s="95" t="s">
        <v>163</v>
      </c>
      <c r="AN4" s="109" t="s">
        <v>3</v>
      </c>
      <c r="AO4" s="110" t="str">
        <f>IF(AP4="","☺","☻")</f>
        <v>☻</v>
      </c>
      <c r="AP4" s="111" t="str">
        <f>IF(COUNTIF(AP5:AP23,"◄")=0,"",(CONCATENATE(" - ",COUNTIF(AP5:AP23,"◄"))))</f>
        <v xml:space="preserve"> - 19</v>
      </c>
      <c r="AQ4" s="112" t="s">
        <v>32</v>
      </c>
      <c r="AR4" s="112" t="s">
        <v>32</v>
      </c>
      <c r="AS4" s="113">
        <f>COUNTIF(AS5:AS23,"►")</f>
        <v>0</v>
      </c>
    </row>
    <row r="5" spans="1:58" ht="16.2" thickBot="1" x14ac:dyDescent="0.35">
      <c r="A5" s="78">
        <v>1</v>
      </c>
      <c r="B5" s="56" t="s">
        <v>83</v>
      </c>
      <c r="C5" s="20">
        <v>1</v>
      </c>
      <c r="D5" s="31" t="s">
        <v>1</v>
      </c>
      <c r="E5" s="15" t="s">
        <v>5</v>
      </c>
      <c r="F5" s="36">
        <v>2020</v>
      </c>
      <c r="G5" s="15" t="s">
        <v>5</v>
      </c>
      <c r="H5" s="40">
        <v>1</v>
      </c>
      <c r="I5" s="15" t="s">
        <v>83</v>
      </c>
      <c r="J5" s="30"/>
      <c r="K5" s="67" t="s">
        <v>143</v>
      </c>
      <c r="L5" s="59" t="s">
        <v>83</v>
      </c>
      <c r="M5" s="60" t="s">
        <v>83</v>
      </c>
      <c r="N5" s="61" t="s">
        <v>69</v>
      </c>
      <c r="O5" s="59" t="s">
        <v>83</v>
      </c>
      <c r="P5" s="55" t="s">
        <v>83</v>
      </c>
      <c r="Q5" s="16" t="s">
        <v>144</v>
      </c>
      <c r="R5" s="72">
        <v>1</v>
      </c>
      <c r="S5" s="73">
        <v>1</v>
      </c>
      <c r="T5" s="73" t="s">
        <v>28</v>
      </c>
      <c r="U5" s="73">
        <v>2</v>
      </c>
      <c r="V5" s="68">
        <v>2020</v>
      </c>
      <c r="W5" s="46" t="s">
        <v>10</v>
      </c>
      <c r="X5" s="100">
        <v>43857</v>
      </c>
      <c r="Y5" s="101">
        <v>43859</v>
      </c>
      <c r="Z5" s="94" t="s">
        <v>69</v>
      </c>
      <c r="AA5" s="69" t="s">
        <v>54</v>
      </c>
      <c r="AB5" s="70"/>
      <c r="AC5" s="70"/>
      <c r="AD5" s="70"/>
      <c r="AE5" s="71"/>
      <c r="AF5" s="11" t="s">
        <v>70</v>
      </c>
      <c r="AG5" s="11" t="s">
        <v>0</v>
      </c>
      <c r="AH5" s="18" t="s">
        <v>71</v>
      </c>
      <c r="AI5" s="114" t="str">
        <f>IF(AK5&gt;0,"ok","◄")</f>
        <v>◄</v>
      </c>
      <c r="AJ5" s="16" t="s">
        <v>69</v>
      </c>
      <c r="AK5" s="6"/>
      <c r="AL5" s="114" t="str">
        <f>IF(AN5&gt;0,"ok","◄")</f>
        <v>◄</v>
      </c>
      <c r="AM5" s="16" t="s">
        <v>144</v>
      </c>
      <c r="AN5" s="6"/>
      <c r="AO5" s="8" t="str">
        <f t="shared" ref="AO5:AO23" si="0">IF(AND(AP5="◄",AS5="►"),"◄?►",IF(AP5="◄","◄",IF(AS5="►","►","")))</f>
        <v>◄</v>
      </c>
      <c r="AP5" s="7" t="str">
        <f t="shared" ref="AP5:AP23" si="1">IF(AQ5&gt;0,"","◄")</f>
        <v>◄</v>
      </c>
      <c r="AQ5" s="6"/>
      <c r="AR5" s="6"/>
      <c r="AS5" s="115" t="str">
        <f t="shared" ref="AS5:AS23" si="2">IF(AR5&gt;0,"►","")</f>
        <v/>
      </c>
    </row>
    <row r="6" spans="1:58" ht="16.2" thickBot="1" x14ac:dyDescent="0.35">
      <c r="A6" s="78">
        <v>2</v>
      </c>
      <c r="B6" s="56" t="s">
        <v>83</v>
      </c>
      <c r="C6" s="20">
        <v>2</v>
      </c>
      <c r="D6" s="31" t="s">
        <v>1</v>
      </c>
      <c r="E6" s="15" t="s">
        <v>5</v>
      </c>
      <c r="F6" s="36">
        <v>2020</v>
      </c>
      <c r="G6" s="15" t="s">
        <v>5</v>
      </c>
      <c r="H6" s="40">
        <v>2</v>
      </c>
      <c r="I6" s="15" t="s">
        <v>83</v>
      </c>
      <c r="J6" s="29"/>
      <c r="K6" s="57" t="s">
        <v>145</v>
      </c>
      <c r="L6" s="53" t="s">
        <v>83</v>
      </c>
      <c r="M6" s="60" t="s">
        <v>83</v>
      </c>
      <c r="N6" s="54" t="s">
        <v>72</v>
      </c>
      <c r="O6" s="53" t="s">
        <v>83</v>
      </c>
      <c r="P6" s="55" t="s">
        <v>83</v>
      </c>
      <c r="Q6" s="16" t="s">
        <v>125</v>
      </c>
      <c r="R6" s="74">
        <v>2</v>
      </c>
      <c r="S6" s="75">
        <v>3</v>
      </c>
      <c r="T6" s="75" t="s">
        <v>28</v>
      </c>
      <c r="U6" s="75">
        <v>4</v>
      </c>
      <c r="V6" s="76">
        <v>2020</v>
      </c>
      <c r="W6" s="47" t="s">
        <v>29</v>
      </c>
      <c r="X6" s="12">
        <v>43857</v>
      </c>
      <c r="Y6" s="12">
        <v>43859</v>
      </c>
      <c r="Z6" s="95" t="s">
        <v>72</v>
      </c>
      <c r="AA6" s="43" t="s">
        <v>36</v>
      </c>
      <c r="AB6" s="44"/>
      <c r="AC6" s="44"/>
      <c r="AD6" s="44"/>
      <c r="AE6" s="45"/>
      <c r="AF6" s="11" t="s">
        <v>73</v>
      </c>
      <c r="AG6" s="11" t="s">
        <v>0</v>
      </c>
      <c r="AH6" s="18" t="s">
        <v>74</v>
      </c>
      <c r="AI6" s="114" t="str">
        <f t="shared" ref="AI6:AI23" si="3">IF(AK6&gt;0,"ok","◄")</f>
        <v>◄</v>
      </c>
      <c r="AJ6" s="16" t="s">
        <v>72</v>
      </c>
      <c r="AK6" s="6"/>
      <c r="AL6" s="114" t="str">
        <f t="shared" ref="AL6:AL23" si="4">IF(AN6&gt;0,"ok","◄")</f>
        <v>◄</v>
      </c>
      <c r="AM6" s="16" t="s">
        <v>125</v>
      </c>
      <c r="AN6" s="6"/>
      <c r="AO6" s="8" t="str">
        <f t="shared" si="0"/>
        <v>◄</v>
      </c>
      <c r="AP6" s="7" t="str">
        <f t="shared" si="1"/>
        <v>◄</v>
      </c>
      <c r="AQ6" s="6"/>
      <c r="AR6" s="6"/>
      <c r="AS6" s="115" t="str">
        <f t="shared" si="2"/>
        <v/>
      </c>
    </row>
    <row r="7" spans="1:58" ht="16.2" thickBot="1" x14ac:dyDescent="0.35">
      <c r="A7" s="78">
        <v>3</v>
      </c>
      <c r="B7" s="56" t="s">
        <v>83</v>
      </c>
      <c r="C7" s="20">
        <v>3</v>
      </c>
      <c r="D7" s="31" t="s">
        <v>1</v>
      </c>
      <c r="E7" s="15" t="s">
        <v>5</v>
      </c>
      <c r="F7" s="36">
        <v>2020</v>
      </c>
      <c r="G7" s="15" t="s">
        <v>5</v>
      </c>
      <c r="H7" s="40">
        <v>3</v>
      </c>
      <c r="I7" s="15" t="s">
        <v>83</v>
      </c>
      <c r="J7" s="29"/>
      <c r="K7" s="58" t="s">
        <v>146</v>
      </c>
      <c r="L7" s="53" t="s">
        <v>83</v>
      </c>
      <c r="M7" s="60" t="s">
        <v>83</v>
      </c>
      <c r="N7" s="54" t="s">
        <v>75</v>
      </c>
      <c r="O7" s="53" t="s">
        <v>83</v>
      </c>
      <c r="P7" s="55" t="s">
        <v>83</v>
      </c>
      <c r="Q7" s="16" t="s">
        <v>126</v>
      </c>
      <c r="R7" s="74">
        <v>3</v>
      </c>
      <c r="S7" s="75">
        <v>5</v>
      </c>
      <c r="T7" s="75" t="s">
        <v>28</v>
      </c>
      <c r="U7" s="75">
        <v>6</v>
      </c>
      <c r="V7" s="76">
        <v>2020</v>
      </c>
      <c r="W7" s="47" t="s">
        <v>30</v>
      </c>
      <c r="X7" s="12">
        <v>43857</v>
      </c>
      <c r="Y7" s="13">
        <v>43859</v>
      </c>
      <c r="Z7" s="95" t="s">
        <v>75</v>
      </c>
      <c r="AA7" s="43" t="s">
        <v>37</v>
      </c>
      <c r="AB7" s="44"/>
      <c r="AC7" s="44"/>
      <c r="AD7" s="44"/>
      <c r="AE7" s="45"/>
      <c r="AF7" s="11" t="s">
        <v>76</v>
      </c>
      <c r="AG7" s="11" t="s">
        <v>0</v>
      </c>
      <c r="AH7" s="18" t="s">
        <v>77</v>
      </c>
      <c r="AI7" s="114" t="str">
        <f t="shared" si="3"/>
        <v>◄</v>
      </c>
      <c r="AJ7" s="16" t="s">
        <v>75</v>
      </c>
      <c r="AK7" s="6"/>
      <c r="AL7" s="114" t="str">
        <f t="shared" si="4"/>
        <v>◄</v>
      </c>
      <c r="AM7" s="16" t="s">
        <v>126</v>
      </c>
      <c r="AN7" s="6"/>
      <c r="AO7" s="8" t="str">
        <f t="shared" si="0"/>
        <v>◄</v>
      </c>
      <c r="AP7" s="7" t="str">
        <f t="shared" si="1"/>
        <v>◄</v>
      </c>
      <c r="AQ7" s="6"/>
      <c r="AR7" s="6"/>
      <c r="AS7" s="115" t="str">
        <f t="shared" si="2"/>
        <v/>
      </c>
    </row>
    <row r="8" spans="1:58" ht="16.2" thickBot="1" x14ac:dyDescent="0.35">
      <c r="A8" s="78">
        <v>4</v>
      </c>
      <c r="B8" s="56" t="s">
        <v>83</v>
      </c>
      <c r="C8" s="20">
        <v>4</v>
      </c>
      <c r="D8" s="31" t="s">
        <v>1</v>
      </c>
      <c r="E8" s="15" t="s">
        <v>5</v>
      </c>
      <c r="F8" s="36">
        <v>2020</v>
      </c>
      <c r="G8" s="15" t="s">
        <v>5</v>
      </c>
      <c r="H8" s="40">
        <v>4</v>
      </c>
      <c r="I8" s="15" t="s">
        <v>83</v>
      </c>
      <c r="J8" s="29"/>
      <c r="K8" s="58" t="s">
        <v>147</v>
      </c>
      <c r="L8" s="53" t="s">
        <v>83</v>
      </c>
      <c r="M8" s="60" t="s">
        <v>83</v>
      </c>
      <c r="N8" s="54" t="s">
        <v>78</v>
      </c>
      <c r="O8" s="53" t="s">
        <v>83</v>
      </c>
      <c r="P8" s="55" t="s">
        <v>83</v>
      </c>
      <c r="Q8" s="16" t="s">
        <v>127</v>
      </c>
      <c r="R8" s="74">
        <v>4</v>
      </c>
      <c r="S8" s="75">
        <v>7</v>
      </c>
      <c r="T8" s="75" t="s">
        <v>28</v>
      </c>
      <c r="U8" s="75">
        <v>8</v>
      </c>
      <c r="V8" s="76">
        <v>2020</v>
      </c>
      <c r="W8" s="47" t="s">
        <v>11</v>
      </c>
      <c r="X8" s="12">
        <v>43906</v>
      </c>
      <c r="Y8" s="13">
        <v>43906</v>
      </c>
      <c r="Z8" s="95" t="s">
        <v>78</v>
      </c>
      <c r="AA8" s="77" t="s">
        <v>124</v>
      </c>
      <c r="AB8" s="44"/>
      <c r="AC8" s="44"/>
      <c r="AD8" s="44"/>
      <c r="AE8" s="45"/>
      <c r="AF8" s="11" t="s">
        <v>79</v>
      </c>
      <c r="AG8" s="11" t="s">
        <v>0</v>
      </c>
      <c r="AH8" s="18" t="s">
        <v>80</v>
      </c>
      <c r="AI8" s="114" t="str">
        <f t="shared" si="3"/>
        <v>◄</v>
      </c>
      <c r="AJ8" s="16" t="s">
        <v>78</v>
      </c>
      <c r="AK8" s="6"/>
      <c r="AL8" s="114" t="str">
        <f t="shared" si="4"/>
        <v>◄</v>
      </c>
      <c r="AM8" s="16" t="s">
        <v>127</v>
      </c>
      <c r="AN8" s="6"/>
      <c r="AO8" s="8" t="str">
        <f t="shared" si="0"/>
        <v>◄</v>
      </c>
      <c r="AP8" s="7" t="str">
        <f t="shared" si="1"/>
        <v>◄</v>
      </c>
      <c r="AQ8" s="6"/>
      <c r="AR8" s="6"/>
      <c r="AS8" s="115" t="str">
        <f t="shared" si="2"/>
        <v/>
      </c>
    </row>
    <row r="9" spans="1:58" ht="16.2" thickBot="1" x14ac:dyDescent="0.35">
      <c r="A9" s="78">
        <v>5</v>
      </c>
      <c r="B9" s="56" t="s">
        <v>83</v>
      </c>
      <c r="C9" s="20">
        <v>5</v>
      </c>
      <c r="D9" s="31" t="s">
        <v>1</v>
      </c>
      <c r="E9" s="15" t="s">
        <v>5</v>
      </c>
      <c r="F9" s="36">
        <v>2020</v>
      </c>
      <c r="G9" s="15" t="s">
        <v>5</v>
      </c>
      <c r="H9" s="40">
        <v>5</v>
      </c>
      <c r="I9" s="15" t="s">
        <v>83</v>
      </c>
      <c r="J9" s="29"/>
      <c r="K9" s="58" t="s">
        <v>82</v>
      </c>
      <c r="L9" s="53" t="s">
        <v>83</v>
      </c>
      <c r="M9" s="60" t="s">
        <v>83</v>
      </c>
      <c r="N9" s="54" t="s">
        <v>81</v>
      </c>
      <c r="O9" s="53" t="s">
        <v>83</v>
      </c>
      <c r="P9" s="55" t="s">
        <v>83</v>
      </c>
      <c r="Q9" s="16" t="s">
        <v>128</v>
      </c>
      <c r="R9" s="74">
        <v>5</v>
      </c>
      <c r="S9" s="75">
        <v>9</v>
      </c>
      <c r="T9" s="75" t="s">
        <v>28</v>
      </c>
      <c r="U9" s="75">
        <v>10</v>
      </c>
      <c r="V9" s="76">
        <v>2020</v>
      </c>
      <c r="W9" s="47" t="s">
        <v>12</v>
      </c>
      <c r="X9" s="12">
        <v>43906</v>
      </c>
      <c r="Y9" s="13">
        <v>43906</v>
      </c>
      <c r="Z9" s="95" t="s">
        <v>81</v>
      </c>
      <c r="AA9" s="43" t="s">
        <v>38</v>
      </c>
      <c r="AB9" s="44"/>
      <c r="AC9" s="44"/>
      <c r="AD9" s="44"/>
      <c r="AE9" s="45"/>
      <c r="AF9" s="11" t="s">
        <v>82</v>
      </c>
      <c r="AG9" s="11" t="s">
        <v>83</v>
      </c>
      <c r="AH9" s="18" t="s">
        <v>83</v>
      </c>
      <c r="AI9" s="114" t="str">
        <f t="shared" si="3"/>
        <v>◄</v>
      </c>
      <c r="AJ9" s="16" t="s">
        <v>81</v>
      </c>
      <c r="AK9" s="6"/>
      <c r="AL9" s="114" t="str">
        <f t="shared" si="4"/>
        <v>◄</v>
      </c>
      <c r="AM9" s="16" t="s">
        <v>128</v>
      </c>
      <c r="AN9" s="6"/>
      <c r="AO9" s="8" t="str">
        <f t="shared" si="0"/>
        <v>◄</v>
      </c>
      <c r="AP9" s="7" t="str">
        <f t="shared" si="1"/>
        <v>◄</v>
      </c>
      <c r="AQ9" s="6"/>
      <c r="AR9" s="6"/>
      <c r="AS9" s="115" t="str">
        <f t="shared" si="2"/>
        <v/>
      </c>
    </row>
    <row r="10" spans="1:58" ht="16.2" thickBot="1" x14ac:dyDescent="0.35">
      <c r="A10" s="78">
        <v>6</v>
      </c>
      <c r="B10" s="56" t="s">
        <v>83</v>
      </c>
      <c r="C10" s="20">
        <v>6</v>
      </c>
      <c r="D10" s="31" t="s">
        <v>1</v>
      </c>
      <c r="E10" s="15" t="s">
        <v>5</v>
      </c>
      <c r="F10" s="36">
        <v>2020</v>
      </c>
      <c r="G10" s="15" t="s">
        <v>5</v>
      </c>
      <c r="H10" s="40">
        <v>6</v>
      </c>
      <c r="I10" s="15" t="s">
        <v>83</v>
      </c>
      <c r="J10" s="29"/>
      <c r="K10" s="58" t="s">
        <v>148</v>
      </c>
      <c r="L10" s="53" t="s">
        <v>83</v>
      </c>
      <c r="M10" s="60" t="s">
        <v>83</v>
      </c>
      <c r="N10" s="54" t="s">
        <v>84</v>
      </c>
      <c r="O10" s="53" t="s">
        <v>83</v>
      </c>
      <c r="P10" s="55" t="s">
        <v>83</v>
      </c>
      <c r="Q10" s="16" t="s">
        <v>129</v>
      </c>
      <c r="R10" s="27">
        <v>6</v>
      </c>
      <c r="S10" s="75">
        <v>11</v>
      </c>
      <c r="T10" s="75" t="s">
        <v>28</v>
      </c>
      <c r="U10" s="75">
        <v>12</v>
      </c>
      <c r="V10" s="37">
        <v>2020</v>
      </c>
      <c r="W10" s="62" t="s">
        <v>13</v>
      </c>
      <c r="X10" s="12">
        <v>43906</v>
      </c>
      <c r="Y10" s="13">
        <v>43906</v>
      </c>
      <c r="Z10" s="95" t="s">
        <v>84</v>
      </c>
      <c r="AA10" s="43" t="s">
        <v>39</v>
      </c>
      <c r="AB10" s="44"/>
      <c r="AC10" s="44"/>
      <c r="AD10" s="44"/>
      <c r="AE10" s="45"/>
      <c r="AF10" s="11" t="s">
        <v>85</v>
      </c>
      <c r="AG10" s="11" t="s">
        <v>0</v>
      </c>
      <c r="AH10" s="18" t="s">
        <v>86</v>
      </c>
      <c r="AI10" s="114" t="str">
        <f t="shared" si="3"/>
        <v>◄</v>
      </c>
      <c r="AJ10" s="16" t="s">
        <v>84</v>
      </c>
      <c r="AK10" s="6"/>
      <c r="AL10" s="114" t="str">
        <f t="shared" si="4"/>
        <v>◄</v>
      </c>
      <c r="AM10" s="16" t="s">
        <v>129</v>
      </c>
      <c r="AN10" s="6"/>
      <c r="AO10" s="8" t="str">
        <f t="shared" si="0"/>
        <v>◄</v>
      </c>
      <c r="AP10" s="7" t="str">
        <f t="shared" si="1"/>
        <v>◄</v>
      </c>
      <c r="AQ10" s="6"/>
      <c r="AR10" s="6"/>
      <c r="AS10" s="115" t="str">
        <f t="shared" si="2"/>
        <v/>
      </c>
    </row>
    <row r="11" spans="1:58" ht="16.2" thickBot="1" x14ac:dyDescent="0.35">
      <c r="A11" s="78">
        <v>7</v>
      </c>
      <c r="B11" s="56" t="s">
        <v>83</v>
      </c>
      <c r="C11" s="20">
        <v>7</v>
      </c>
      <c r="D11" s="31" t="s">
        <v>1</v>
      </c>
      <c r="E11" s="15" t="s">
        <v>5</v>
      </c>
      <c r="F11" s="36">
        <v>2020</v>
      </c>
      <c r="G11" s="15" t="s">
        <v>5</v>
      </c>
      <c r="H11" s="40">
        <v>7</v>
      </c>
      <c r="I11" s="15" t="s">
        <v>83</v>
      </c>
      <c r="J11" s="29"/>
      <c r="K11" s="58" t="s">
        <v>88</v>
      </c>
      <c r="L11" s="53" t="s">
        <v>83</v>
      </c>
      <c r="M11" s="60" t="s">
        <v>83</v>
      </c>
      <c r="N11" s="54" t="s">
        <v>87</v>
      </c>
      <c r="O11" s="53" t="s">
        <v>83</v>
      </c>
      <c r="P11" s="55" t="s">
        <v>83</v>
      </c>
      <c r="Q11" s="16" t="s">
        <v>130</v>
      </c>
      <c r="R11" s="27">
        <v>7</v>
      </c>
      <c r="S11" s="75">
        <v>13</v>
      </c>
      <c r="T11" s="75" t="s">
        <v>28</v>
      </c>
      <c r="U11" s="75">
        <v>14</v>
      </c>
      <c r="V11" s="37">
        <v>2020</v>
      </c>
      <c r="W11" s="47" t="s">
        <v>14</v>
      </c>
      <c r="X11" s="12">
        <v>43906</v>
      </c>
      <c r="Y11" s="13">
        <v>43906</v>
      </c>
      <c r="Z11" s="95" t="s">
        <v>87</v>
      </c>
      <c r="AA11" s="43" t="s">
        <v>40</v>
      </c>
      <c r="AB11" s="44"/>
      <c r="AC11" s="44"/>
      <c r="AD11" s="44"/>
      <c r="AE11" s="45"/>
      <c r="AF11" s="11" t="s">
        <v>88</v>
      </c>
      <c r="AG11" s="11" t="s">
        <v>83</v>
      </c>
      <c r="AH11" s="18" t="s">
        <v>83</v>
      </c>
      <c r="AI11" s="114" t="str">
        <f t="shared" si="3"/>
        <v>◄</v>
      </c>
      <c r="AJ11" s="16" t="s">
        <v>87</v>
      </c>
      <c r="AK11" s="6"/>
      <c r="AL11" s="114" t="str">
        <f t="shared" si="4"/>
        <v>◄</v>
      </c>
      <c r="AM11" s="16" t="s">
        <v>130</v>
      </c>
      <c r="AN11" s="6"/>
      <c r="AO11" s="8" t="str">
        <f t="shared" si="0"/>
        <v>◄</v>
      </c>
      <c r="AP11" s="7" t="str">
        <f t="shared" si="1"/>
        <v>◄</v>
      </c>
      <c r="AQ11" s="6"/>
      <c r="AR11" s="6"/>
      <c r="AS11" s="115" t="str">
        <f t="shared" si="2"/>
        <v/>
      </c>
    </row>
    <row r="12" spans="1:58" ht="16.2" thickBot="1" x14ac:dyDescent="0.35">
      <c r="A12" s="78">
        <v>8</v>
      </c>
      <c r="B12" s="56" t="s">
        <v>83</v>
      </c>
      <c r="C12" s="20">
        <v>8</v>
      </c>
      <c r="D12" s="31" t="s">
        <v>1</v>
      </c>
      <c r="E12" s="15" t="s">
        <v>5</v>
      </c>
      <c r="F12" s="36">
        <v>2020</v>
      </c>
      <c r="G12" s="15" t="s">
        <v>5</v>
      </c>
      <c r="H12" s="40">
        <v>8</v>
      </c>
      <c r="I12" s="15" t="s">
        <v>83</v>
      </c>
      <c r="J12" s="29"/>
      <c r="K12" s="58" t="s">
        <v>149</v>
      </c>
      <c r="L12" s="53" t="s">
        <v>83</v>
      </c>
      <c r="M12" s="60" t="s">
        <v>83</v>
      </c>
      <c r="N12" s="54" t="s">
        <v>89</v>
      </c>
      <c r="O12" s="53" t="s">
        <v>83</v>
      </c>
      <c r="P12" s="55" t="s">
        <v>83</v>
      </c>
      <c r="Q12" s="16" t="s">
        <v>131</v>
      </c>
      <c r="R12" s="27">
        <v>8</v>
      </c>
      <c r="S12" s="75">
        <v>15</v>
      </c>
      <c r="T12" s="75" t="s">
        <v>28</v>
      </c>
      <c r="U12" s="75">
        <v>16</v>
      </c>
      <c r="V12" s="37">
        <v>2020</v>
      </c>
      <c r="W12" s="47" t="s">
        <v>15</v>
      </c>
      <c r="X12" s="12">
        <v>43997</v>
      </c>
      <c r="Y12" s="13">
        <v>43997</v>
      </c>
      <c r="Z12" s="95" t="s">
        <v>89</v>
      </c>
      <c r="AA12" s="43" t="s">
        <v>41</v>
      </c>
      <c r="AB12" s="44"/>
      <c r="AC12" s="44"/>
      <c r="AD12" s="44"/>
      <c r="AE12" s="45"/>
      <c r="AF12" s="11" t="s">
        <v>90</v>
      </c>
      <c r="AG12" s="11" t="s">
        <v>0</v>
      </c>
      <c r="AH12" s="18" t="s">
        <v>91</v>
      </c>
      <c r="AI12" s="114" t="str">
        <f t="shared" si="3"/>
        <v>◄</v>
      </c>
      <c r="AJ12" s="16" t="s">
        <v>89</v>
      </c>
      <c r="AK12" s="6"/>
      <c r="AL12" s="114" t="str">
        <f t="shared" si="4"/>
        <v>◄</v>
      </c>
      <c r="AM12" s="16" t="s">
        <v>131</v>
      </c>
      <c r="AN12" s="6"/>
      <c r="AO12" s="8" t="str">
        <f t="shared" si="0"/>
        <v>◄</v>
      </c>
      <c r="AP12" s="7" t="str">
        <f t="shared" si="1"/>
        <v>◄</v>
      </c>
      <c r="AQ12" s="6"/>
      <c r="AR12" s="6"/>
      <c r="AS12" s="115" t="str">
        <f t="shared" si="2"/>
        <v/>
      </c>
    </row>
    <row r="13" spans="1:58" ht="16.2" thickBot="1" x14ac:dyDescent="0.35">
      <c r="A13" s="78">
        <v>9</v>
      </c>
      <c r="B13" s="56" t="s">
        <v>83</v>
      </c>
      <c r="C13" s="20">
        <v>9</v>
      </c>
      <c r="D13" s="31" t="s">
        <v>1</v>
      </c>
      <c r="E13" s="15" t="s">
        <v>5</v>
      </c>
      <c r="F13" s="36">
        <v>2020</v>
      </c>
      <c r="G13" s="15" t="s">
        <v>5</v>
      </c>
      <c r="H13" s="40">
        <v>9</v>
      </c>
      <c r="I13" s="15" t="s">
        <v>83</v>
      </c>
      <c r="J13" s="29"/>
      <c r="K13" s="58" t="s">
        <v>150</v>
      </c>
      <c r="L13" s="53" t="s">
        <v>83</v>
      </c>
      <c r="M13" s="60" t="s">
        <v>83</v>
      </c>
      <c r="N13" s="54" t="s">
        <v>92</v>
      </c>
      <c r="O13" s="53" t="s">
        <v>83</v>
      </c>
      <c r="P13" s="55" t="s">
        <v>83</v>
      </c>
      <c r="Q13" s="16" t="s">
        <v>132</v>
      </c>
      <c r="R13" s="27">
        <v>9</v>
      </c>
      <c r="S13" s="75">
        <v>17</v>
      </c>
      <c r="T13" s="75" t="s">
        <v>28</v>
      </c>
      <c r="U13" s="75">
        <v>18</v>
      </c>
      <c r="V13" s="37">
        <v>2020</v>
      </c>
      <c r="W13" s="47" t="s">
        <v>16</v>
      </c>
      <c r="X13" s="12">
        <v>43997</v>
      </c>
      <c r="Y13" s="13">
        <v>43997</v>
      </c>
      <c r="Z13" s="95" t="s">
        <v>92</v>
      </c>
      <c r="AA13" s="43" t="s">
        <v>42</v>
      </c>
      <c r="AB13" s="44"/>
      <c r="AC13" s="44"/>
      <c r="AD13" s="44"/>
      <c r="AE13" s="45"/>
      <c r="AF13" s="11" t="s">
        <v>93</v>
      </c>
      <c r="AG13" s="11" t="s">
        <v>0</v>
      </c>
      <c r="AH13" s="18" t="s">
        <v>94</v>
      </c>
      <c r="AI13" s="114" t="str">
        <f t="shared" si="3"/>
        <v>◄</v>
      </c>
      <c r="AJ13" s="16" t="s">
        <v>92</v>
      </c>
      <c r="AK13" s="6"/>
      <c r="AL13" s="114" t="str">
        <f t="shared" si="4"/>
        <v>◄</v>
      </c>
      <c r="AM13" s="16" t="s">
        <v>132</v>
      </c>
      <c r="AN13" s="6"/>
      <c r="AO13" s="8" t="str">
        <f t="shared" si="0"/>
        <v>◄</v>
      </c>
      <c r="AP13" s="7" t="str">
        <f t="shared" si="1"/>
        <v>◄</v>
      </c>
      <c r="AQ13" s="6"/>
      <c r="AR13" s="6"/>
      <c r="AS13" s="115" t="str">
        <f t="shared" si="2"/>
        <v/>
      </c>
    </row>
    <row r="14" spans="1:58" ht="16.2" thickBot="1" x14ac:dyDescent="0.35">
      <c r="A14" s="78">
        <v>10</v>
      </c>
      <c r="B14" s="56" t="s">
        <v>83</v>
      </c>
      <c r="C14" s="20">
        <v>10</v>
      </c>
      <c r="D14" s="31" t="s">
        <v>1</v>
      </c>
      <c r="E14" s="15" t="s">
        <v>5</v>
      </c>
      <c r="F14" s="36">
        <v>2020</v>
      </c>
      <c r="G14" s="15" t="s">
        <v>5</v>
      </c>
      <c r="H14" s="40">
        <v>10</v>
      </c>
      <c r="I14" s="15" t="s">
        <v>83</v>
      </c>
      <c r="J14" s="29"/>
      <c r="K14" s="58" t="s">
        <v>96</v>
      </c>
      <c r="L14" s="53" t="s">
        <v>83</v>
      </c>
      <c r="M14" s="60" t="s">
        <v>83</v>
      </c>
      <c r="N14" s="54" t="s">
        <v>95</v>
      </c>
      <c r="O14" s="53" t="s">
        <v>83</v>
      </c>
      <c r="P14" s="55" t="s">
        <v>83</v>
      </c>
      <c r="Q14" s="16" t="s">
        <v>151</v>
      </c>
      <c r="R14" s="27">
        <v>10</v>
      </c>
      <c r="S14" s="75">
        <v>19</v>
      </c>
      <c r="T14" s="75" t="s">
        <v>28</v>
      </c>
      <c r="U14" s="75">
        <v>20</v>
      </c>
      <c r="V14" s="37">
        <v>2020</v>
      </c>
      <c r="W14" s="47" t="s">
        <v>17</v>
      </c>
      <c r="X14" s="12">
        <v>43997</v>
      </c>
      <c r="Y14" s="13">
        <v>43997</v>
      </c>
      <c r="Z14" s="95" t="s">
        <v>95</v>
      </c>
      <c r="AA14" s="43" t="s">
        <v>43</v>
      </c>
      <c r="AB14" s="44"/>
      <c r="AC14" s="44"/>
      <c r="AD14" s="44"/>
      <c r="AE14" s="45"/>
      <c r="AF14" s="11" t="s">
        <v>96</v>
      </c>
      <c r="AG14" s="11" t="s">
        <v>83</v>
      </c>
      <c r="AH14" s="18" t="s">
        <v>83</v>
      </c>
      <c r="AI14" s="114" t="str">
        <f t="shared" si="3"/>
        <v>◄</v>
      </c>
      <c r="AJ14" s="16" t="s">
        <v>95</v>
      </c>
      <c r="AK14" s="6"/>
      <c r="AL14" s="114" t="str">
        <f t="shared" si="4"/>
        <v>◄</v>
      </c>
      <c r="AM14" s="16" t="s">
        <v>151</v>
      </c>
      <c r="AN14" s="6"/>
      <c r="AO14" s="8" t="str">
        <f t="shared" si="0"/>
        <v>◄</v>
      </c>
      <c r="AP14" s="7" t="str">
        <f t="shared" si="1"/>
        <v>◄</v>
      </c>
      <c r="AQ14" s="6"/>
      <c r="AR14" s="6"/>
      <c r="AS14" s="115" t="str">
        <f t="shared" si="2"/>
        <v/>
      </c>
    </row>
    <row r="15" spans="1:58" ht="16.2" thickBot="1" x14ac:dyDescent="0.35">
      <c r="A15" s="78">
        <v>11</v>
      </c>
      <c r="B15" s="56" t="s">
        <v>83</v>
      </c>
      <c r="C15" s="20">
        <v>11</v>
      </c>
      <c r="D15" s="31" t="s">
        <v>1</v>
      </c>
      <c r="E15" s="15" t="s">
        <v>5</v>
      </c>
      <c r="F15" s="36">
        <v>2020</v>
      </c>
      <c r="G15" s="15" t="s">
        <v>5</v>
      </c>
      <c r="H15" s="40">
        <v>11</v>
      </c>
      <c r="I15" s="15" t="s">
        <v>83</v>
      </c>
      <c r="J15" s="29"/>
      <c r="K15" s="58" t="s">
        <v>98</v>
      </c>
      <c r="L15" s="53" t="s">
        <v>83</v>
      </c>
      <c r="M15" s="60" t="s">
        <v>83</v>
      </c>
      <c r="N15" s="54" t="s">
        <v>97</v>
      </c>
      <c r="O15" s="53" t="s">
        <v>83</v>
      </c>
      <c r="P15" s="55" t="s">
        <v>83</v>
      </c>
      <c r="Q15" s="16" t="s">
        <v>133</v>
      </c>
      <c r="R15" s="27">
        <v>11</v>
      </c>
      <c r="S15" s="75">
        <v>21</v>
      </c>
      <c r="T15" s="75" t="s">
        <v>28</v>
      </c>
      <c r="U15" s="75">
        <v>22</v>
      </c>
      <c r="V15" s="37">
        <v>2020</v>
      </c>
      <c r="W15" s="47" t="s">
        <v>18</v>
      </c>
      <c r="X15" s="12">
        <v>43997</v>
      </c>
      <c r="Y15" s="13">
        <v>43997</v>
      </c>
      <c r="Z15" s="95" t="s">
        <v>97</v>
      </c>
      <c r="AA15" s="43" t="s">
        <v>44</v>
      </c>
      <c r="AB15" s="44"/>
      <c r="AC15" s="44"/>
      <c r="AD15" s="44"/>
      <c r="AE15" s="45"/>
      <c r="AF15" s="11" t="s">
        <v>98</v>
      </c>
      <c r="AG15" s="11" t="s">
        <v>83</v>
      </c>
      <c r="AH15" s="18" t="s">
        <v>83</v>
      </c>
      <c r="AI15" s="114" t="str">
        <f t="shared" si="3"/>
        <v>◄</v>
      </c>
      <c r="AJ15" s="16" t="s">
        <v>97</v>
      </c>
      <c r="AK15" s="6"/>
      <c r="AL15" s="114" t="str">
        <f t="shared" si="4"/>
        <v>◄</v>
      </c>
      <c r="AM15" s="16" t="s">
        <v>133</v>
      </c>
      <c r="AN15" s="6"/>
      <c r="AO15" s="8" t="str">
        <f t="shared" si="0"/>
        <v>◄</v>
      </c>
      <c r="AP15" s="7" t="str">
        <f t="shared" si="1"/>
        <v>◄</v>
      </c>
      <c r="AQ15" s="6"/>
      <c r="AR15" s="6"/>
      <c r="AS15" s="115" t="str">
        <f t="shared" si="2"/>
        <v/>
      </c>
    </row>
    <row r="16" spans="1:58" ht="16.2" thickBot="1" x14ac:dyDescent="0.35">
      <c r="A16" s="78">
        <v>12</v>
      </c>
      <c r="B16" s="56" t="s">
        <v>83</v>
      </c>
      <c r="C16" s="20">
        <v>12</v>
      </c>
      <c r="D16" s="31" t="s">
        <v>1</v>
      </c>
      <c r="E16" s="15" t="s">
        <v>5</v>
      </c>
      <c r="F16" s="36">
        <v>2020</v>
      </c>
      <c r="G16" s="15" t="s">
        <v>5</v>
      </c>
      <c r="H16" s="40">
        <v>12</v>
      </c>
      <c r="I16" s="15" t="s">
        <v>83</v>
      </c>
      <c r="J16" s="29"/>
      <c r="K16" s="58" t="s">
        <v>152</v>
      </c>
      <c r="L16" s="53" t="s">
        <v>83</v>
      </c>
      <c r="M16" s="60" t="s">
        <v>83</v>
      </c>
      <c r="N16" s="54" t="s">
        <v>99</v>
      </c>
      <c r="O16" s="53" t="s">
        <v>83</v>
      </c>
      <c r="P16" s="55" t="s">
        <v>83</v>
      </c>
      <c r="Q16" s="16" t="s">
        <v>134</v>
      </c>
      <c r="R16" s="27">
        <v>12</v>
      </c>
      <c r="S16" s="75">
        <v>23</v>
      </c>
      <c r="T16" s="75" t="s">
        <v>28</v>
      </c>
      <c r="U16" s="75">
        <v>24</v>
      </c>
      <c r="V16" s="37">
        <v>2020</v>
      </c>
      <c r="W16" s="47" t="s">
        <v>19</v>
      </c>
      <c r="X16" s="12">
        <v>44071</v>
      </c>
      <c r="Y16" s="13">
        <v>44071</v>
      </c>
      <c r="Z16" s="95" t="s">
        <v>99</v>
      </c>
      <c r="AA16" s="43" t="s">
        <v>45</v>
      </c>
      <c r="AB16" s="44"/>
      <c r="AC16" s="44"/>
      <c r="AD16" s="44"/>
      <c r="AE16" s="45"/>
      <c r="AF16" s="11" t="s">
        <v>100</v>
      </c>
      <c r="AG16" s="11" t="s">
        <v>0</v>
      </c>
      <c r="AH16" s="18" t="s">
        <v>101</v>
      </c>
      <c r="AI16" s="114" t="str">
        <f t="shared" si="3"/>
        <v>◄</v>
      </c>
      <c r="AJ16" s="16" t="s">
        <v>99</v>
      </c>
      <c r="AK16" s="6"/>
      <c r="AL16" s="114" t="str">
        <f t="shared" si="4"/>
        <v>◄</v>
      </c>
      <c r="AM16" s="16" t="s">
        <v>134</v>
      </c>
      <c r="AN16" s="6"/>
      <c r="AO16" s="8" t="str">
        <f t="shared" si="0"/>
        <v>◄</v>
      </c>
      <c r="AP16" s="7" t="str">
        <f t="shared" si="1"/>
        <v>◄</v>
      </c>
      <c r="AQ16" s="6"/>
      <c r="AR16" s="6"/>
      <c r="AS16" s="115" t="str">
        <f t="shared" si="2"/>
        <v/>
      </c>
    </row>
    <row r="17" spans="1:45" ht="16.2" thickBot="1" x14ac:dyDescent="0.35">
      <c r="A17" s="78">
        <v>13</v>
      </c>
      <c r="B17" s="56" t="s">
        <v>83</v>
      </c>
      <c r="C17" s="20">
        <v>13</v>
      </c>
      <c r="D17" s="31" t="s">
        <v>1</v>
      </c>
      <c r="E17" s="15" t="s">
        <v>5</v>
      </c>
      <c r="F17" s="36">
        <v>2020</v>
      </c>
      <c r="G17" s="15" t="s">
        <v>5</v>
      </c>
      <c r="H17" s="40">
        <v>13</v>
      </c>
      <c r="I17" s="15" t="s">
        <v>83</v>
      </c>
      <c r="J17" s="29"/>
      <c r="K17" s="58" t="s">
        <v>153</v>
      </c>
      <c r="L17" s="53" t="s">
        <v>83</v>
      </c>
      <c r="M17" s="60" t="s">
        <v>83</v>
      </c>
      <c r="N17" s="54" t="s">
        <v>102</v>
      </c>
      <c r="O17" s="53" t="s">
        <v>83</v>
      </c>
      <c r="P17" s="55" t="s">
        <v>83</v>
      </c>
      <c r="Q17" s="16" t="s">
        <v>135</v>
      </c>
      <c r="R17" s="27">
        <v>13</v>
      </c>
      <c r="S17" s="41">
        <v>25</v>
      </c>
      <c r="T17" s="97" t="s">
        <v>28</v>
      </c>
      <c r="U17" s="97">
        <v>25</v>
      </c>
      <c r="V17" s="37">
        <v>2020</v>
      </c>
      <c r="W17" s="47" t="s">
        <v>20</v>
      </c>
      <c r="X17" s="12">
        <v>44071</v>
      </c>
      <c r="Y17" s="13">
        <v>44071</v>
      </c>
      <c r="Z17" s="95" t="s">
        <v>102</v>
      </c>
      <c r="AA17" s="43" t="s">
        <v>46</v>
      </c>
      <c r="AB17" s="44"/>
      <c r="AC17" s="44"/>
      <c r="AD17" s="44"/>
      <c r="AE17" s="45"/>
      <c r="AF17" s="11" t="s">
        <v>103</v>
      </c>
      <c r="AG17" s="11" t="s">
        <v>0</v>
      </c>
      <c r="AH17" s="18" t="s">
        <v>104</v>
      </c>
      <c r="AI17" s="114" t="str">
        <f t="shared" si="3"/>
        <v>◄</v>
      </c>
      <c r="AJ17" s="16" t="s">
        <v>102</v>
      </c>
      <c r="AK17" s="6"/>
      <c r="AL17" s="114" t="str">
        <f t="shared" si="4"/>
        <v>◄</v>
      </c>
      <c r="AM17" s="16" t="s">
        <v>135</v>
      </c>
      <c r="AN17" s="6"/>
      <c r="AO17" s="8" t="str">
        <f t="shared" si="0"/>
        <v>◄</v>
      </c>
      <c r="AP17" s="7" t="str">
        <f t="shared" si="1"/>
        <v>◄</v>
      </c>
      <c r="AQ17" s="6"/>
      <c r="AR17" s="6"/>
      <c r="AS17" s="115" t="str">
        <f t="shared" si="2"/>
        <v/>
      </c>
    </row>
    <row r="18" spans="1:45" ht="16.2" thickBot="1" x14ac:dyDescent="0.35">
      <c r="A18" s="78">
        <v>14</v>
      </c>
      <c r="B18" s="56" t="s">
        <v>83</v>
      </c>
      <c r="C18" s="20">
        <v>14</v>
      </c>
      <c r="D18" s="31" t="s">
        <v>1</v>
      </c>
      <c r="E18" s="15" t="s">
        <v>5</v>
      </c>
      <c r="F18" s="36">
        <v>2020</v>
      </c>
      <c r="G18" s="15" t="s">
        <v>5</v>
      </c>
      <c r="H18" s="40">
        <v>14</v>
      </c>
      <c r="I18" s="15" t="s">
        <v>83</v>
      </c>
      <c r="J18" s="29"/>
      <c r="K18" s="58" t="s">
        <v>106</v>
      </c>
      <c r="L18" s="53" t="s">
        <v>83</v>
      </c>
      <c r="M18" s="60" t="s">
        <v>83</v>
      </c>
      <c r="N18" s="54" t="s">
        <v>105</v>
      </c>
      <c r="O18" s="53" t="s">
        <v>83</v>
      </c>
      <c r="P18" s="55" t="s">
        <v>83</v>
      </c>
      <c r="Q18" s="16" t="s">
        <v>136</v>
      </c>
      <c r="R18" s="27">
        <v>14</v>
      </c>
      <c r="S18" s="75">
        <v>26</v>
      </c>
      <c r="T18" s="75" t="s">
        <v>28</v>
      </c>
      <c r="U18" s="75">
        <v>27</v>
      </c>
      <c r="V18" s="37">
        <v>2020</v>
      </c>
      <c r="W18" s="47" t="s">
        <v>21</v>
      </c>
      <c r="X18" s="12">
        <v>44071</v>
      </c>
      <c r="Y18" s="13">
        <v>44071</v>
      </c>
      <c r="Z18" s="95" t="s">
        <v>105</v>
      </c>
      <c r="AA18" s="43" t="s">
        <v>47</v>
      </c>
      <c r="AB18" s="44"/>
      <c r="AC18" s="44"/>
      <c r="AD18" s="44"/>
      <c r="AE18" s="45"/>
      <c r="AF18" s="11" t="s">
        <v>106</v>
      </c>
      <c r="AG18" s="11" t="s">
        <v>83</v>
      </c>
      <c r="AH18" s="18" t="s">
        <v>83</v>
      </c>
      <c r="AI18" s="114" t="str">
        <f t="shared" si="3"/>
        <v>◄</v>
      </c>
      <c r="AJ18" s="16" t="s">
        <v>105</v>
      </c>
      <c r="AK18" s="6"/>
      <c r="AL18" s="114" t="str">
        <f t="shared" si="4"/>
        <v>◄</v>
      </c>
      <c r="AM18" s="16" t="s">
        <v>136</v>
      </c>
      <c r="AN18" s="6"/>
      <c r="AO18" s="8" t="str">
        <f t="shared" si="0"/>
        <v>◄</v>
      </c>
      <c r="AP18" s="7" t="str">
        <f t="shared" si="1"/>
        <v>◄</v>
      </c>
      <c r="AQ18" s="6"/>
      <c r="AR18" s="6"/>
      <c r="AS18" s="115" t="str">
        <f t="shared" si="2"/>
        <v/>
      </c>
    </row>
    <row r="19" spans="1:45" ht="16.2" thickBot="1" x14ac:dyDescent="0.35">
      <c r="A19" s="78">
        <v>15</v>
      </c>
      <c r="B19" s="56" t="s">
        <v>83</v>
      </c>
      <c r="C19" s="20">
        <v>15</v>
      </c>
      <c r="D19" s="31" t="s">
        <v>1</v>
      </c>
      <c r="E19" s="15" t="s">
        <v>5</v>
      </c>
      <c r="F19" s="36">
        <v>2020</v>
      </c>
      <c r="G19" s="15" t="s">
        <v>5</v>
      </c>
      <c r="H19" s="40">
        <v>15</v>
      </c>
      <c r="I19" s="15" t="s">
        <v>83</v>
      </c>
      <c r="J19" s="29"/>
      <c r="K19" s="58" t="s">
        <v>154</v>
      </c>
      <c r="L19" s="53" t="s">
        <v>83</v>
      </c>
      <c r="M19" s="60" t="s">
        <v>83</v>
      </c>
      <c r="N19" s="54" t="s">
        <v>107</v>
      </c>
      <c r="O19" s="53" t="s">
        <v>83</v>
      </c>
      <c r="P19" s="55" t="s">
        <v>83</v>
      </c>
      <c r="Q19" s="16" t="s">
        <v>137</v>
      </c>
      <c r="R19" s="27">
        <v>15</v>
      </c>
      <c r="S19" s="75">
        <v>28</v>
      </c>
      <c r="T19" s="75" t="s">
        <v>28</v>
      </c>
      <c r="U19" s="75">
        <v>29</v>
      </c>
      <c r="V19" s="37">
        <v>2020</v>
      </c>
      <c r="W19" s="47" t="s">
        <v>22</v>
      </c>
      <c r="X19" s="12">
        <v>44071</v>
      </c>
      <c r="Y19" s="13">
        <v>44071</v>
      </c>
      <c r="Z19" s="95" t="s">
        <v>107</v>
      </c>
      <c r="AA19" s="43" t="s">
        <v>48</v>
      </c>
      <c r="AB19" s="44"/>
      <c r="AC19" s="44"/>
      <c r="AD19" s="44"/>
      <c r="AE19" s="45"/>
      <c r="AF19" s="11" t="s">
        <v>108</v>
      </c>
      <c r="AG19" s="11" t="s">
        <v>0</v>
      </c>
      <c r="AH19" s="18" t="s">
        <v>109</v>
      </c>
      <c r="AI19" s="114" t="str">
        <f t="shared" si="3"/>
        <v>◄</v>
      </c>
      <c r="AJ19" s="16" t="s">
        <v>107</v>
      </c>
      <c r="AK19" s="6"/>
      <c r="AL19" s="114" t="str">
        <f t="shared" si="4"/>
        <v>◄</v>
      </c>
      <c r="AM19" s="16" t="s">
        <v>137</v>
      </c>
      <c r="AN19" s="6"/>
      <c r="AO19" s="8" t="str">
        <f t="shared" si="0"/>
        <v>◄</v>
      </c>
      <c r="AP19" s="7" t="str">
        <f t="shared" si="1"/>
        <v>◄</v>
      </c>
      <c r="AQ19" s="6"/>
      <c r="AR19" s="6"/>
      <c r="AS19" s="115" t="str">
        <f t="shared" si="2"/>
        <v/>
      </c>
    </row>
    <row r="20" spans="1:45" ht="16.2" thickBot="1" x14ac:dyDescent="0.35">
      <c r="A20" s="78">
        <v>16</v>
      </c>
      <c r="B20" s="56" t="s">
        <v>83</v>
      </c>
      <c r="C20" s="20">
        <v>16</v>
      </c>
      <c r="D20" s="31" t="s">
        <v>1</v>
      </c>
      <c r="E20" s="15" t="s">
        <v>5</v>
      </c>
      <c r="F20" s="36">
        <v>2020</v>
      </c>
      <c r="G20" s="15" t="s">
        <v>5</v>
      </c>
      <c r="H20" s="40">
        <v>16</v>
      </c>
      <c r="I20" s="15" t="s">
        <v>83</v>
      </c>
      <c r="J20" s="29"/>
      <c r="K20" s="58" t="s">
        <v>111</v>
      </c>
      <c r="L20" s="53" t="s">
        <v>83</v>
      </c>
      <c r="M20" s="60" t="s">
        <v>83</v>
      </c>
      <c r="N20" s="54" t="s">
        <v>110</v>
      </c>
      <c r="O20" s="53" t="s">
        <v>83</v>
      </c>
      <c r="P20" s="55" t="s">
        <v>83</v>
      </c>
      <c r="Q20" s="16" t="s">
        <v>138</v>
      </c>
      <c r="R20" s="27">
        <v>16</v>
      </c>
      <c r="S20" s="75">
        <v>30</v>
      </c>
      <c r="T20" s="75" t="s">
        <v>28</v>
      </c>
      <c r="U20" s="75">
        <v>31</v>
      </c>
      <c r="V20" s="37">
        <v>2020</v>
      </c>
      <c r="W20" s="47" t="s">
        <v>23</v>
      </c>
      <c r="X20" s="12">
        <v>44130</v>
      </c>
      <c r="Y20" s="13">
        <v>44130</v>
      </c>
      <c r="Z20" s="95" t="s">
        <v>110</v>
      </c>
      <c r="AA20" s="43" t="s">
        <v>49</v>
      </c>
      <c r="AB20" s="44"/>
      <c r="AC20" s="44"/>
      <c r="AD20" s="44"/>
      <c r="AE20" s="45"/>
      <c r="AF20" s="11" t="s">
        <v>111</v>
      </c>
      <c r="AG20" s="11" t="s">
        <v>83</v>
      </c>
      <c r="AH20" s="18" t="s">
        <v>83</v>
      </c>
      <c r="AI20" s="114" t="str">
        <f t="shared" si="3"/>
        <v>◄</v>
      </c>
      <c r="AJ20" s="16" t="s">
        <v>110</v>
      </c>
      <c r="AK20" s="6"/>
      <c r="AL20" s="114" t="str">
        <f t="shared" si="4"/>
        <v>◄</v>
      </c>
      <c r="AM20" s="16" t="s">
        <v>138</v>
      </c>
      <c r="AN20" s="6"/>
      <c r="AO20" s="8" t="str">
        <f t="shared" si="0"/>
        <v>◄</v>
      </c>
      <c r="AP20" s="7" t="str">
        <f t="shared" si="1"/>
        <v>◄</v>
      </c>
      <c r="AQ20" s="6"/>
      <c r="AR20" s="6"/>
      <c r="AS20" s="115" t="str">
        <f t="shared" si="2"/>
        <v/>
      </c>
    </row>
    <row r="21" spans="1:45" ht="16.2" thickBot="1" x14ac:dyDescent="0.35">
      <c r="A21" s="78">
        <v>17</v>
      </c>
      <c r="B21" s="56" t="s">
        <v>83</v>
      </c>
      <c r="C21" s="20">
        <v>17</v>
      </c>
      <c r="D21" s="31" t="s">
        <v>1</v>
      </c>
      <c r="E21" s="15" t="s">
        <v>5</v>
      </c>
      <c r="F21" s="36">
        <v>2020</v>
      </c>
      <c r="G21" s="15" t="s">
        <v>5</v>
      </c>
      <c r="H21" s="40">
        <v>17</v>
      </c>
      <c r="I21" s="15" t="s">
        <v>83</v>
      </c>
      <c r="J21" s="29"/>
      <c r="K21" s="58" t="s">
        <v>155</v>
      </c>
      <c r="L21" s="53" t="s">
        <v>83</v>
      </c>
      <c r="M21" s="60" t="s">
        <v>83</v>
      </c>
      <c r="N21" s="54" t="s">
        <v>112</v>
      </c>
      <c r="O21" s="53" t="s">
        <v>83</v>
      </c>
      <c r="P21" s="55" t="s">
        <v>83</v>
      </c>
      <c r="Q21" s="16" t="s">
        <v>139</v>
      </c>
      <c r="R21" s="27">
        <v>17</v>
      </c>
      <c r="S21" s="75">
        <v>32</v>
      </c>
      <c r="T21" s="75" t="s">
        <v>28</v>
      </c>
      <c r="U21" s="75">
        <v>33</v>
      </c>
      <c r="V21" s="37">
        <v>2020</v>
      </c>
      <c r="W21" s="47" t="s">
        <v>24</v>
      </c>
      <c r="X21" s="12">
        <v>44130</v>
      </c>
      <c r="Y21" s="13">
        <v>44130</v>
      </c>
      <c r="Z21" s="95" t="s">
        <v>112</v>
      </c>
      <c r="AA21" s="43" t="s">
        <v>50</v>
      </c>
      <c r="AB21" s="44"/>
      <c r="AC21" s="44"/>
      <c r="AD21" s="44"/>
      <c r="AE21" s="45"/>
      <c r="AF21" s="11" t="s">
        <v>113</v>
      </c>
      <c r="AG21" s="11" t="s">
        <v>0</v>
      </c>
      <c r="AH21" s="18" t="s">
        <v>114</v>
      </c>
      <c r="AI21" s="114" t="str">
        <f t="shared" si="3"/>
        <v>◄</v>
      </c>
      <c r="AJ21" s="16" t="s">
        <v>112</v>
      </c>
      <c r="AK21" s="6"/>
      <c r="AL21" s="114" t="str">
        <f t="shared" si="4"/>
        <v>◄</v>
      </c>
      <c r="AM21" s="16" t="s">
        <v>139</v>
      </c>
      <c r="AN21" s="6"/>
      <c r="AO21" s="8" t="str">
        <f t="shared" si="0"/>
        <v>◄</v>
      </c>
      <c r="AP21" s="7" t="str">
        <f t="shared" si="1"/>
        <v>◄</v>
      </c>
      <c r="AQ21" s="6"/>
      <c r="AR21" s="6"/>
      <c r="AS21" s="115" t="str">
        <f t="shared" si="2"/>
        <v/>
      </c>
    </row>
    <row r="22" spans="1:45" ht="16.2" thickBot="1" x14ac:dyDescent="0.35">
      <c r="A22" s="78">
        <v>18</v>
      </c>
      <c r="B22" s="56" t="s">
        <v>83</v>
      </c>
      <c r="C22" s="20">
        <v>18</v>
      </c>
      <c r="D22" s="31" t="s">
        <v>1</v>
      </c>
      <c r="E22" s="15" t="s">
        <v>5</v>
      </c>
      <c r="F22" s="36">
        <v>2020</v>
      </c>
      <c r="G22" s="15" t="s">
        <v>5</v>
      </c>
      <c r="H22" s="40">
        <v>18</v>
      </c>
      <c r="I22" s="15" t="s">
        <v>83</v>
      </c>
      <c r="J22" s="29"/>
      <c r="K22" s="58" t="s">
        <v>156</v>
      </c>
      <c r="L22" s="53" t="s">
        <v>83</v>
      </c>
      <c r="M22" s="60" t="s">
        <v>83</v>
      </c>
      <c r="N22" s="54" t="s">
        <v>115</v>
      </c>
      <c r="O22" s="53" t="s">
        <v>83</v>
      </c>
      <c r="P22" s="55" t="s">
        <v>83</v>
      </c>
      <c r="Q22" s="16" t="s">
        <v>140</v>
      </c>
      <c r="R22" s="27">
        <v>18</v>
      </c>
      <c r="S22" s="75">
        <v>34</v>
      </c>
      <c r="T22" s="75" t="s">
        <v>28</v>
      </c>
      <c r="U22" s="75">
        <v>35</v>
      </c>
      <c r="V22" s="37">
        <v>2020</v>
      </c>
      <c r="W22" s="47" t="s">
        <v>25</v>
      </c>
      <c r="X22" s="12">
        <v>44130</v>
      </c>
      <c r="Y22" s="13">
        <v>44130</v>
      </c>
      <c r="Z22" s="95" t="s">
        <v>115</v>
      </c>
      <c r="AA22" s="43" t="s">
        <v>51</v>
      </c>
      <c r="AB22" s="44"/>
      <c r="AC22" s="44"/>
      <c r="AD22" s="44"/>
      <c r="AE22" s="45"/>
      <c r="AF22" s="11" t="s">
        <v>116</v>
      </c>
      <c r="AG22" s="11" t="s">
        <v>0</v>
      </c>
      <c r="AH22" s="18" t="s">
        <v>117</v>
      </c>
      <c r="AI22" s="114" t="str">
        <f t="shared" si="3"/>
        <v>◄</v>
      </c>
      <c r="AJ22" s="16" t="s">
        <v>115</v>
      </c>
      <c r="AK22" s="6"/>
      <c r="AL22" s="114" t="str">
        <f t="shared" si="4"/>
        <v>◄</v>
      </c>
      <c r="AM22" s="16" t="s">
        <v>140</v>
      </c>
      <c r="AN22" s="6"/>
      <c r="AO22" s="8" t="str">
        <f t="shared" si="0"/>
        <v>◄</v>
      </c>
      <c r="AP22" s="7" t="str">
        <f t="shared" si="1"/>
        <v>◄</v>
      </c>
      <c r="AQ22" s="6"/>
      <c r="AR22" s="6"/>
      <c r="AS22" s="115" t="str">
        <f t="shared" si="2"/>
        <v/>
      </c>
    </row>
    <row r="23" spans="1:45" ht="16.2" thickBot="1" x14ac:dyDescent="0.35">
      <c r="A23" s="78">
        <v>19</v>
      </c>
      <c r="B23" s="56" t="s">
        <v>83</v>
      </c>
      <c r="C23" s="20">
        <v>19</v>
      </c>
      <c r="D23" s="31" t="s">
        <v>1</v>
      </c>
      <c r="E23" s="15" t="s">
        <v>5</v>
      </c>
      <c r="F23" s="36">
        <v>2020</v>
      </c>
      <c r="G23" s="15" t="s">
        <v>5</v>
      </c>
      <c r="H23" s="40">
        <v>19</v>
      </c>
      <c r="I23" s="15" t="s">
        <v>83</v>
      </c>
      <c r="J23" s="29"/>
      <c r="K23" s="58" t="s">
        <v>157</v>
      </c>
      <c r="L23" s="53" t="s">
        <v>83</v>
      </c>
      <c r="M23" s="60" t="s">
        <v>83</v>
      </c>
      <c r="N23" s="54" t="s">
        <v>118</v>
      </c>
      <c r="O23" s="53" t="s">
        <v>83</v>
      </c>
      <c r="P23" s="55" t="s">
        <v>83</v>
      </c>
      <c r="Q23" s="16" t="s">
        <v>141</v>
      </c>
      <c r="R23" s="27">
        <v>19</v>
      </c>
      <c r="S23" s="75">
        <v>36</v>
      </c>
      <c r="T23" s="75" t="s">
        <v>28</v>
      </c>
      <c r="U23" s="75">
        <v>37</v>
      </c>
      <c r="V23" s="37">
        <v>2020</v>
      </c>
      <c r="W23" s="47" t="s">
        <v>26</v>
      </c>
      <c r="X23" s="12">
        <v>44130</v>
      </c>
      <c r="Y23" s="13">
        <v>44132</v>
      </c>
      <c r="Z23" s="95" t="s">
        <v>118</v>
      </c>
      <c r="AA23" s="43" t="s">
        <v>52</v>
      </c>
      <c r="AB23" s="44"/>
      <c r="AC23" s="44"/>
      <c r="AD23" s="44"/>
      <c r="AE23" s="45"/>
      <c r="AF23" s="11" t="s">
        <v>119</v>
      </c>
      <c r="AG23" s="11" t="s">
        <v>0</v>
      </c>
      <c r="AH23" s="18" t="s">
        <v>120</v>
      </c>
      <c r="AI23" s="114" t="str">
        <f t="shared" si="3"/>
        <v>◄</v>
      </c>
      <c r="AJ23" s="16" t="s">
        <v>118</v>
      </c>
      <c r="AK23" s="6"/>
      <c r="AL23" s="114" t="str">
        <f t="shared" si="4"/>
        <v>◄</v>
      </c>
      <c r="AM23" s="16" t="s">
        <v>141</v>
      </c>
      <c r="AN23" s="6"/>
      <c r="AO23" s="8" t="str">
        <f t="shared" si="0"/>
        <v>◄</v>
      </c>
      <c r="AP23" s="7" t="str">
        <f t="shared" si="1"/>
        <v>◄</v>
      </c>
      <c r="AQ23" s="6"/>
      <c r="AR23" s="6"/>
      <c r="AS23" s="115" t="str">
        <f t="shared" si="2"/>
        <v/>
      </c>
    </row>
    <row r="24" spans="1:45" ht="16.2" thickBot="1" x14ac:dyDescent="0.35">
      <c r="A24" s="78">
        <v>20</v>
      </c>
      <c r="B24" s="56" t="s">
        <v>83</v>
      </c>
      <c r="C24" s="20">
        <v>20</v>
      </c>
      <c r="D24" s="31" t="s">
        <v>1</v>
      </c>
      <c r="E24" s="15" t="s">
        <v>5</v>
      </c>
      <c r="F24" s="36">
        <v>2020</v>
      </c>
      <c r="G24" s="15" t="s">
        <v>5</v>
      </c>
      <c r="H24" s="40">
        <v>20</v>
      </c>
      <c r="I24" s="15" t="s">
        <v>83</v>
      </c>
      <c r="J24" s="29"/>
      <c r="K24" s="82" t="s">
        <v>158</v>
      </c>
      <c r="L24" s="53" t="s">
        <v>83</v>
      </c>
      <c r="M24" s="60" t="s">
        <v>83</v>
      </c>
      <c r="N24" s="54" t="s">
        <v>121</v>
      </c>
      <c r="O24" s="53" t="s">
        <v>83</v>
      </c>
      <c r="P24" s="55" t="s">
        <v>83</v>
      </c>
      <c r="Q24" s="16" t="s">
        <v>142</v>
      </c>
      <c r="R24" s="83">
        <v>20</v>
      </c>
      <c r="S24" s="98">
        <v>38</v>
      </c>
      <c r="T24" s="98" t="s">
        <v>28</v>
      </c>
      <c r="U24" s="98">
        <v>39</v>
      </c>
      <c r="V24" s="99">
        <v>2020</v>
      </c>
      <c r="W24" s="84" t="s">
        <v>27</v>
      </c>
      <c r="X24" s="85">
        <v>44130</v>
      </c>
      <c r="Y24" s="86">
        <v>44132</v>
      </c>
      <c r="Z24" s="95" t="s">
        <v>121</v>
      </c>
      <c r="AA24" s="87" t="s">
        <v>53</v>
      </c>
      <c r="AB24" s="88"/>
      <c r="AC24" s="88"/>
      <c r="AD24" s="88"/>
      <c r="AE24" s="89"/>
      <c r="AF24" s="11" t="s">
        <v>122</v>
      </c>
      <c r="AG24" s="11" t="s">
        <v>0</v>
      </c>
      <c r="AH24" s="18" t="s">
        <v>123</v>
      </c>
      <c r="AI24" s="116" t="str">
        <f t="shared" ref="AI24" si="5">IF(AK24&gt;0,"ok","◄")</f>
        <v>◄</v>
      </c>
      <c r="AJ24" s="16" t="s">
        <v>121</v>
      </c>
      <c r="AK24" s="92"/>
      <c r="AL24" s="116" t="str">
        <f t="shared" ref="AL24" si="6">IF(AN24&gt;0,"ok","◄")</f>
        <v>◄</v>
      </c>
      <c r="AM24" s="16" t="s">
        <v>142</v>
      </c>
      <c r="AN24" s="92"/>
      <c r="AO24" s="90" t="str">
        <f t="shared" ref="AO24" si="7">IF(AND(AP24="◄",AS24="►"),"◄?►",IF(AP24="◄","◄",IF(AS24="►","►","")))</f>
        <v>◄</v>
      </c>
      <c r="AP24" s="91" t="str">
        <f t="shared" ref="AP24" si="8">IF(AQ24&gt;0,"","◄")</f>
        <v>◄</v>
      </c>
      <c r="AQ24" s="92"/>
      <c r="AR24" s="92"/>
      <c r="AS24" s="117" t="str">
        <f t="shared" ref="AS24" si="9">IF(AR24&gt;0,"►","")</f>
        <v/>
      </c>
    </row>
    <row r="25" spans="1:45" x14ac:dyDescent="0.3">
      <c r="AI25"/>
      <c r="AK25"/>
      <c r="AL25"/>
      <c r="AN25"/>
    </row>
    <row r="26" spans="1:45" x14ac:dyDescent="0.3">
      <c r="AI26"/>
      <c r="AK26"/>
      <c r="AL26"/>
      <c r="AN26"/>
    </row>
    <row r="27" spans="1:45" x14ac:dyDescent="0.3">
      <c r="AI27"/>
      <c r="AK27"/>
      <c r="AL27"/>
      <c r="AN27"/>
    </row>
    <row r="28" spans="1:45" x14ac:dyDescent="0.3">
      <c r="AI28"/>
      <c r="AK28"/>
      <c r="AL28"/>
      <c r="AN28"/>
    </row>
    <row r="29" spans="1:45" x14ac:dyDescent="0.3">
      <c r="AI29"/>
      <c r="AK29"/>
      <c r="AL29"/>
      <c r="AN29"/>
    </row>
    <row r="30" spans="1:45" x14ac:dyDescent="0.3">
      <c r="AI30"/>
      <c r="AK30"/>
      <c r="AL30"/>
      <c r="AN30"/>
    </row>
    <row r="31" spans="1:45" x14ac:dyDescent="0.3">
      <c r="AI31"/>
      <c r="AK31"/>
      <c r="AL31"/>
      <c r="AN31"/>
    </row>
    <row r="32" spans="1:45" x14ac:dyDescent="0.3">
      <c r="AI32"/>
      <c r="AK32"/>
      <c r="AL32"/>
      <c r="AN32"/>
    </row>
    <row r="33" spans="35:40" x14ac:dyDescent="0.3">
      <c r="AI33"/>
      <c r="AK33"/>
      <c r="AL33"/>
      <c r="AN33"/>
    </row>
    <row r="34" spans="35:40" x14ac:dyDescent="0.3">
      <c r="AI34"/>
      <c r="AK34"/>
      <c r="AL34"/>
      <c r="AN34"/>
    </row>
    <row r="35" spans="35:40" x14ac:dyDescent="0.3">
      <c r="AI35"/>
      <c r="AK35"/>
      <c r="AL35"/>
      <c r="AN35"/>
    </row>
    <row r="36" spans="35:40" x14ac:dyDescent="0.3">
      <c r="AI36"/>
      <c r="AK36"/>
      <c r="AL36"/>
      <c r="AN36"/>
    </row>
    <row r="37" spans="35:40" x14ac:dyDescent="0.3">
      <c r="AI37"/>
      <c r="AK37"/>
      <c r="AL37"/>
      <c r="AN37"/>
    </row>
    <row r="38" spans="35:40" x14ac:dyDescent="0.3">
      <c r="AI38"/>
      <c r="AK38"/>
      <c r="AL38"/>
      <c r="AN38"/>
    </row>
    <row r="39" spans="35:40" x14ac:dyDescent="0.3">
      <c r="AI39"/>
      <c r="AK39"/>
      <c r="AL39"/>
      <c r="AN39"/>
    </row>
    <row r="40" spans="35:40" x14ac:dyDescent="0.3">
      <c r="AI40"/>
      <c r="AK40"/>
      <c r="AL40"/>
      <c r="AN40"/>
    </row>
    <row r="41" spans="35:40" x14ac:dyDescent="0.3">
      <c r="AI41"/>
      <c r="AK41"/>
      <c r="AL41"/>
      <c r="AN41"/>
    </row>
    <row r="42" spans="35:40" x14ac:dyDescent="0.3">
      <c r="AI42"/>
      <c r="AK42"/>
      <c r="AL42"/>
      <c r="AN42"/>
    </row>
    <row r="43" spans="35:40" x14ac:dyDescent="0.3">
      <c r="AI43"/>
      <c r="AK43"/>
      <c r="AL43"/>
      <c r="AN43"/>
    </row>
    <row r="44" spans="35:40" x14ac:dyDescent="0.3">
      <c r="AI44"/>
      <c r="AK44"/>
      <c r="AL44"/>
      <c r="AN44"/>
    </row>
    <row r="45" spans="35:40" x14ac:dyDescent="0.3">
      <c r="AI45"/>
      <c r="AK45"/>
      <c r="AL45"/>
      <c r="AN45"/>
    </row>
    <row r="46" spans="35:40" x14ac:dyDescent="0.3">
      <c r="AI46"/>
      <c r="AK46"/>
      <c r="AL46"/>
      <c r="AN46"/>
    </row>
    <row r="47" spans="35:40" x14ac:dyDescent="0.3">
      <c r="AI47"/>
      <c r="AK47"/>
      <c r="AL47"/>
      <c r="AN47"/>
    </row>
  </sheetData>
  <mergeCells count="18">
    <mergeCell ref="AF3:AH3"/>
    <mergeCell ref="D3:H3"/>
    <mergeCell ref="M3:N3"/>
    <mergeCell ref="P3:Q3"/>
    <mergeCell ref="X3:Y3"/>
    <mergeCell ref="AA3:AE3"/>
    <mergeCell ref="D4:J4"/>
    <mergeCell ref="M4:N4"/>
    <mergeCell ref="P4:Q4"/>
    <mergeCell ref="AA4:AE4"/>
    <mergeCell ref="AF4:AH4"/>
    <mergeCell ref="AJ2:AK2"/>
    <mergeCell ref="AM2:AN2"/>
    <mergeCell ref="AJ3:AK3"/>
    <mergeCell ref="AM3:AN3"/>
    <mergeCell ref="AO2:AS2"/>
    <mergeCell ref="AP3:AQ3"/>
    <mergeCell ref="AR3:AS3"/>
  </mergeCells>
  <conditionalFormatting sqref="B2:B24">
    <cfRule type="notContainsBlanks" dxfId="331" priority="35">
      <formula>LEN(TRIM(B2))&gt;0</formula>
    </cfRule>
  </conditionalFormatting>
  <conditionalFormatting sqref="L5:L23">
    <cfRule type="containsText" dxfId="330" priority="125" operator="containsText" text="P.">
      <formula>NOT(ISERROR(SEARCH("P.",L5)))</formula>
    </cfRule>
    <cfRule type="containsText" dxfId="329" priority="126" operator="containsText" text=" -----">
      <formula>NOT(ISERROR(SEARCH(" -----",L5)))</formula>
    </cfRule>
    <cfRule type="containsText" dxfId="328" priority="123" operator="containsText" text=" -----">
      <formula>NOT(ISERROR(SEARCH(" -----",L5)))</formula>
    </cfRule>
    <cfRule type="containsText" dxfId="327" priority="129" operator="containsText" text="P.">
      <formula>NOT(ISERROR(SEARCH("P.",L5)))</formula>
    </cfRule>
    <cfRule type="containsText" dxfId="326" priority="128" operator="containsText" text=" -----">
      <formula>NOT(ISERROR(SEARCH(" -----",L5)))</formula>
    </cfRule>
    <cfRule type="containsText" dxfId="325" priority="127" operator="containsText" text="◙">
      <formula>NOT(ISERROR(SEARCH("◙",L5)))</formula>
    </cfRule>
    <cfRule type="containsText" dxfId="324" priority="124" operator="containsText" text="◙">
      <formula>NOT(ISERROR(SEARCH("◙",L5)))</formula>
    </cfRule>
    <cfRule type="containsText" dxfId="323" priority="122" operator="containsText" text="?FDS-">
      <formula>NOT(ISERROR(SEARCH("?FDS-",L5)))</formula>
    </cfRule>
    <cfRule type="containsText" dxfId="322" priority="121" operator="containsText" text="P.">
      <formula>NOT(ISERROR(SEARCH("P.",L5)))</formula>
    </cfRule>
    <cfRule type="containsText" dxfId="321" priority="120" operator="containsText" text=" -----">
      <formula>NOT(ISERROR(SEARCH(" -----",L5)))</formula>
    </cfRule>
    <cfRule type="containsText" dxfId="320" priority="119" operator="containsText" text="◙">
      <formula>NOT(ISERROR(SEARCH("◙",L5)))</formula>
    </cfRule>
  </conditionalFormatting>
  <conditionalFormatting sqref="L5:L24">
    <cfRule type="containsText" dxfId="319" priority="58" operator="containsText" text=" -----">
      <formula>NOT(ISERROR(SEARCH(" -----",L5)))</formula>
    </cfRule>
  </conditionalFormatting>
  <conditionalFormatting sqref="L24">
    <cfRule type="containsText" dxfId="318" priority="48" operator="containsText" text=" -----">
      <formula>NOT(ISERROR(SEARCH(" -----",L24)))</formula>
    </cfRule>
    <cfRule type="containsText" dxfId="317" priority="49" operator="containsText" text="◙">
      <formula>NOT(ISERROR(SEARCH("◙",L24)))</formula>
    </cfRule>
    <cfRule type="containsText" dxfId="316" priority="50" operator="containsText" text=" -----">
      <formula>NOT(ISERROR(SEARCH(" -----",L24)))</formula>
    </cfRule>
    <cfRule type="containsText" dxfId="315" priority="51" operator="containsText" text="P.">
      <formula>NOT(ISERROR(SEARCH("P.",L24)))</formula>
    </cfRule>
    <cfRule type="containsText" dxfId="314" priority="52" operator="containsText" text="?FDS-">
      <formula>NOT(ISERROR(SEARCH("?FDS-",L24)))</formula>
    </cfRule>
    <cfRule type="containsText" dxfId="313" priority="53" operator="containsText" text=" -----">
      <formula>NOT(ISERROR(SEARCH(" -----",L24)))</formula>
    </cfRule>
    <cfRule type="containsText" dxfId="312" priority="54" operator="containsText" text="◙">
      <formula>NOT(ISERROR(SEARCH("◙",L24)))</formula>
    </cfRule>
    <cfRule type="containsText" dxfId="311" priority="55" operator="containsText" text="P.">
      <formula>NOT(ISERROR(SEARCH("P.",L24)))</formula>
    </cfRule>
    <cfRule type="containsText" dxfId="310" priority="56" operator="containsText" text=" -----">
      <formula>NOT(ISERROR(SEARCH(" -----",L24)))</formula>
    </cfRule>
    <cfRule type="containsText" dxfId="309" priority="57" operator="containsText" text="◙">
      <formula>NOT(ISERROR(SEARCH("◙",L24)))</formula>
    </cfRule>
    <cfRule type="containsText" dxfId="308" priority="59" operator="containsText" text="P.">
      <formula>NOT(ISERROR(SEARCH("P.",L24)))</formula>
    </cfRule>
  </conditionalFormatting>
  <conditionalFormatting sqref="M5:M23">
    <cfRule type="containsText" dxfId="307" priority="143" operator="containsText" text="◙">
      <formula>NOT(ISERROR(SEARCH("◙",M5)))</formula>
    </cfRule>
    <cfRule type="containsText" dxfId="306" priority="142" operator="containsText" text=" -----">
      <formula>NOT(ISERROR(SEARCH(" -----",M5)))</formula>
    </cfRule>
    <cfRule type="containsText" dxfId="305" priority="148" operator="containsText" text="P.">
      <formula>NOT(ISERROR(SEARCH("P.",M5)))</formula>
    </cfRule>
    <cfRule type="containsText" dxfId="304" priority="146" operator="containsText" text="◙">
      <formula>NOT(ISERROR(SEARCH("◙",M5)))</formula>
    </cfRule>
    <cfRule type="containsText" dxfId="303" priority="145" operator="containsText" text=" -----">
      <formula>NOT(ISERROR(SEARCH(" -----",M5)))</formula>
    </cfRule>
    <cfRule type="containsText" dxfId="302" priority="144" operator="containsText" text="P.">
      <formula>NOT(ISERROR(SEARCH("P.",M5)))</formula>
    </cfRule>
  </conditionalFormatting>
  <conditionalFormatting sqref="M24">
    <cfRule type="containsText" dxfId="301" priority="76" operator="containsText" text="◙">
      <formula>NOT(ISERROR(SEARCH("◙",M24)))</formula>
    </cfRule>
    <cfRule type="containsText" dxfId="300" priority="72" operator="containsText" text=" -----">
      <formula>NOT(ISERROR(SEARCH(" -----",M24)))</formula>
    </cfRule>
    <cfRule type="containsText" dxfId="299" priority="73" operator="containsText" text="◙">
      <formula>NOT(ISERROR(SEARCH("◙",M24)))</formula>
    </cfRule>
    <cfRule type="containsText" dxfId="298" priority="74" operator="containsText" text="P.">
      <formula>NOT(ISERROR(SEARCH("P.",M24)))</formula>
    </cfRule>
    <cfRule type="containsText" dxfId="297" priority="75" operator="containsText" text=" -----">
      <formula>NOT(ISERROR(SEARCH(" -----",M24)))</formula>
    </cfRule>
    <cfRule type="containsText" dxfId="296" priority="78" operator="containsText" text="P.">
      <formula>NOT(ISERROR(SEARCH("P.",M24)))</formula>
    </cfRule>
  </conditionalFormatting>
  <conditionalFormatting sqref="M5:N23">
    <cfRule type="containsText" dxfId="295" priority="147" operator="containsText" text=" -----">
      <formula>NOT(ISERROR(SEARCH(" -----",M5)))</formula>
    </cfRule>
  </conditionalFormatting>
  <conditionalFormatting sqref="M24:N24">
    <cfRule type="containsText" dxfId="294" priority="77" operator="containsText" text=" -----">
      <formula>NOT(ISERROR(SEARCH(" -----",M24)))</formula>
    </cfRule>
  </conditionalFormatting>
  <conditionalFormatting sqref="M5:Q23">
    <cfRule type="containsText" dxfId="293" priority="134" operator="containsText" text="?FDS-">
      <formula>NOT(ISERROR(SEARCH("?FDS-",M5)))</formula>
    </cfRule>
  </conditionalFormatting>
  <conditionalFormatting sqref="M24:Q24">
    <cfRule type="containsText" dxfId="292" priority="64" operator="containsText" text="?FDS-">
      <formula>NOT(ISERROR(SEARCH("?FDS-",M24)))</formula>
    </cfRule>
  </conditionalFormatting>
  <conditionalFormatting sqref="N5:N23 P5:Q23 Z5:Z23">
    <cfRule type="containsText" dxfId="291" priority="151" operator="containsText" text=" -----">
      <formula>NOT(ISERROR(SEARCH(" -----",N5)))</formula>
    </cfRule>
  </conditionalFormatting>
  <conditionalFormatting sqref="N5:N23 P5:Q23">
    <cfRule type="containsText" dxfId="290" priority="150" operator="containsText" text="P.">
      <formula>NOT(ISERROR(SEARCH("P.",N5)))</formula>
    </cfRule>
    <cfRule type="containsText" dxfId="289" priority="192" operator="containsText" text="◙">
      <formula>NOT(ISERROR(SEARCH("◙",N5)))</formula>
    </cfRule>
    <cfRule type="containsText" dxfId="288" priority="193" operator="containsText" text=" -----">
      <formula>NOT(ISERROR(SEARCH(" -----",N5)))</formula>
    </cfRule>
    <cfRule type="containsText" dxfId="287" priority="194" operator="containsText" text="P.">
      <formula>NOT(ISERROR(SEARCH("P.",N5)))</formula>
    </cfRule>
    <cfRule type="containsText" dxfId="286" priority="149" operator="containsText" text="◙">
      <formula>NOT(ISERROR(SEARCH("◙",N5)))</formula>
    </cfRule>
  </conditionalFormatting>
  <conditionalFormatting sqref="N24 P24:Q24 Z24">
    <cfRule type="containsText" dxfId="285" priority="81" operator="containsText" text=" -----">
      <formula>NOT(ISERROR(SEARCH(" -----",N24)))</formula>
    </cfRule>
    <cfRule type="containsText" dxfId="284" priority="80" operator="containsText" text="P.">
      <formula>NOT(ISERROR(SEARCH("P.",N24)))</formula>
    </cfRule>
    <cfRule type="containsText" dxfId="283" priority="79" operator="containsText" text="◙">
      <formula>NOT(ISERROR(SEARCH("◙",N24)))</formula>
    </cfRule>
  </conditionalFormatting>
  <conditionalFormatting sqref="N24 P24:Q24">
    <cfRule type="containsText" dxfId="282" priority="94" operator="containsText" text=" -----">
      <formula>NOT(ISERROR(SEARCH(" -----",N24)))</formula>
    </cfRule>
    <cfRule type="containsText" dxfId="281" priority="93" operator="containsText" text="◙">
      <formula>NOT(ISERROR(SEARCH("◙",N24)))</formula>
    </cfRule>
    <cfRule type="containsText" dxfId="280" priority="95" operator="containsText" text="P.">
      <formula>NOT(ISERROR(SEARCH("P.",N24)))</formula>
    </cfRule>
  </conditionalFormatting>
  <conditionalFormatting sqref="O5:O23">
    <cfRule type="containsText" dxfId="279" priority="139" operator="containsText" text="◙">
      <formula>NOT(ISERROR(SEARCH("◙",O5)))</formula>
    </cfRule>
    <cfRule type="containsText" dxfId="278" priority="108" operator="containsText" text=" -----">
      <formula>NOT(ISERROR(SEARCH(" -----",O5)))</formula>
    </cfRule>
    <cfRule type="containsText" dxfId="277" priority="117" operator="containsText" text="P.">
      <formula>NOT(ISERROR(SEARCH("P.",O5)))</formula>
    </cfRule>
    <cfRule type="containsText" dxfId="276" priority="112" operator="containsText" text="◙">
      <formula>NOT(ISERROR(SEARCH("◙",O5)))</formula>
    </cfRule>
    <cfRule type="containsText" dxfId="275" priority="116" operator="containsText" text=" -----">
      <formula>NOT(ISERROR(SEARCH(" -----",O5)))</formula>
    </cfRule>
    <cfRule type="containsText" dxfId="274" priority="115" operator="containsText" text="◙">
      <formula>NOT(ISERROR(SEARCH("◙",O5)))</formula>
    </cfRule>
    <cfRule type="containsText" dxfId="273" priority="114" operator="containsText" text=" -----">
      <formula>NOT(ISERROR(SEARCH(" -----",O5)))</formula>
    </cfRule>
    <cfRule type="containsText" dxfId="272" priority="133" operator="containsText" text="P.">
      <formula>NOT(ISERROR(SEARCH("P.",O5)))</formula>
    </cfRule>
    <cfRule type="containsText" dxfId="271" priority="138" operator="containsText" text=" -----">
      <formula>NOT(ISERROR(SEARCH(" -----",O5)))</formula>
    </cfRule>
    <cfRule type="containsText" dxfId="270" priority="137" operator="containsText" text="P.">
      <formula>NOT(ISERROR(SEARCH("P.",O5)))</formula>
    </cfRule>
    <cfRule type="containsText" dxfId="269" priority="136" operator="containsText" text="◙">
      <formula>NOT(ISERROR(SEARCH("◙",O5)))</formula>
    </cfRule>
    <cfRule type="containsText" dxfId="268" priority="135" operator="containsText" text=" -----">
      <formula>NOT(ISERROR(SEARCH(" -----",O5)))</formula>
    </cfRule>
    <cfRule type="containsText" dxfId="267" priority="141" operator="containsText" text="P.">
      <formula>NOT(ISERROR(SEARCH("P.",O5)))</formula>
    </cfRule>
    <cfRule type="containsText" dxfId="266" priority="113" operator="containsText" text="P.">
      <formula>NOT(ISERROR(SEARCH("P.",O5)))</formula>
    </cfRule>
    <cfRule type="containsText" dxfId="265" priority="111" operator="containsText" text=" -----">
      <formula>NOT(ISERROR(SEARCH(" -----",O5)))</formula>
    </cfRule>
    <cfRule type="containsText" dxfId="264" priority="132" operator="containsText" text=" -----">
      <formula>NOT(ISERROR(SEARCH(" -----",O5)))</formula>
    </cfRule>
    <cfRule type="containsText" dxfId="263" priority="131" operator="containsText" text="◙">
      <formula>NOT(ISERROR(SEARCH("◙",O5)))</formula>
    </cfRule>
    <cfRule type="containsText" dxfId="262" priority="130" operator="containsText" text=" -----">
      <formula>NOT(ISERROR(SEARCH(" -----",O5)))</formula>
    </cfRule>
    <cfRule type="containsText" dxfId="261" priority="110" operator="containsText" text="?FDS-">
      <formula>NOT(ISERROR(SEARCH("?FDS-",O5)))</formula>
    </cfRule>
    <cfRule type="containsText" dxfId="260" priority="109" operator="containsText" text="P.">
      <formula>NOT(ISERROR(SEARCH("P.",O5)))</formula>
    </cfRule>
  </conditionalFormatting>
  <conditionalFormatting sqref="O5:O24">
    <cfRule type="containsText" dxfId="259" priority="68" operator="containsText" text=" -----">
      <formula>NOT(ISERROR(SEARCH(" -----",O5)))</formula>
    </cfRule>
    <cfRule type="containsText" dxfId="258" priority="69" operator="containsText" text="◙">
      <formula>NOT(ISERROR(SEARCH("◙",O5)))</formula>
    </cfRule>
  </conditionalFormatting>
  <conditionalFormatting sqref="O24">
    <cfRule type="containsText" dxfId="257" priority="39" operator="containsText" text="P.">
      <formula>NOT(ISERROR(SEARCH("P.",O24)))</formula>
    </cfRule>
    <cfRule type="containsText" dxfId="256" priority="40" operator="containsText" text="?FDS-">
      <formula>NOT(ISERROR(SEARCH("?FDS-",O24)))</formula>
    </cfRule>
    <cfRule type="containsText" dxfId="255" priority="41" operator="containsText" text=" -----">
      <formula>NOT(ISERROR(SEARCH(" -----",O24)))</formula>
    </cfRule>
    <cfRule type="containsText" dxfId="254" priority="42" operator="containsText" text="◙">
      <formula>NOT(ISERROR(SEARCH("◙",O24)))</formula>
    </cfRule>
    <cfRule type="containsText" dxfId="253" priority="43" operator="containsText" text="P.">
      <formula>NOT(ISERROR(SEARCH("P.",O24)))</formula>
    </cfRule>
    <cfRule type="containsText" dxfId="252" priority="44" operator="containsText" text=" -----">
      <formula>NOT(ISERROR(SEARCH(" -----",O24)))</formula>
    </cfRule>
    <cfRule type="containsText" dxfId="251" priority="37" operator="containsText" text="◙">
      <formula>NOT(ISERROR(SEARCH("◙",O24)))</formula>
    </cfRule>
    <cfRule type="containsText" dxfId="250" priority="45" operator="containsText" text="◙">
      <formula>NOT(ISERROR(SEARCH("◙",O24)))</formula>
    </cfRule>
    <cfRule type="containsText" dxfId="249" priority="46" operator="containsText" text=" -----">
      <formula>NOT(ISERROR(SEARCH(" -----",O24)))</formula>
    </cfRule>
    <cfRule type="containsText" dxfId="248" priority="47" operator="containsText" text="P.">
      <formula>NOT(ISERROR(SEARCH("P.",O24)))</formula>
    </cfRule>
    <cfRule type="containsText" dxfId="247" priority="66" operator="containsText" text="◙">
      <formula>NOT(ISERROR(SEARCH("◙",O24)))</formula>
    </cfRule>
    <cfRule type="containsText" dxfId="246" priority="60" operator="containsText" text=" -----">
      <formula>NOT(ISERROR(SEARCH(" -----",O24)))</formula>
    </cfRule>
    <cfRule type="containsText" dxfId="245" priority="67" operator="containsText" text="P.">
      <formula>NOT(ISERROR(SEARCH("P.",O24)))</formula>
    </cfRule>
    <cfRule type="containsText" dxfId="244" priority="65" operator="containsText" text=" -----">
      <formula>NOT(ISERROR(SEARCH(" -----",O24)))</formula>
    </cfRule>
    <cfRule type="containsText" dxfId="243" priority="63" operator="containsText" text="P.">
      <formula>NOT(ISERROR(SEARCH("P.",O24)))</formula>
    </cfRule>
    <cfRule type="containsText" dxfId="242" priority="62" operator="containsText" text=" -----">
      <formula>NOT(ISERROR(SEARCH(" -----",O24)))</formula>
    </cfRule>
    <cfRule type="containsText" dxfId="241" priority="38" operator="containsText" text=" -----">
      <formula>NOT(ISERROR(SEARCH(" -----",O24)))</formula>
    </cfRule>
    <cfRule type="containsText" dxfId="240" priority="71" operator="containsText" text="P.">
      <formula>NOT(ISERROR(SEARCH("P.",O24)))</formula>
    </cfRule>
    <cfRule type="containsText" dxfId="239" priority="36" operator="containsText" text=" -----">
      <formula>NOT(ISERROR(SEARCH(" -----",O24)))</formula>
    </cfRule>
    <cfRule type="containsText" dxfId="238" priority="61" operator="containsText" text="◙">
      <formula>NOT(ISERROR(SEARCH("◙",O24)))</formula>
    </cfRule>
  </conditionalFormatting>
  <conditionalFormatting sqref="O5:Q23">
    <cfRule type="containsText" dxfId="237" priority="140" operator="containsText" text=" -----">
      <formula>NOT(ISERROR(SEARCH(" -----",O5)))</formula>
    </cfRule>
  </conditionalFormatting>
  <conditionalFormatting sqref="O24:Q24">
    <cfRule type="containsText" dxfId="236" priority="70" operator="containsText" text=" -----">
      <formula>NOT(ISERROR(SEARCH(" -----",O24)))</formula>
    </cfRule>
  </conditionalFormatting>
  <conditionalFormatting sqref="Z4">
    <cfRule type="containsText" dxfId="235" priority="97" operator="containsText" text="◙">
      <formula>NOT(ISERROR(SEARCH("◙",Z4)))</formula>
    </cfRule>
    <cfRule type="containsText" dxfId="234" priority="98" operator="containsText" text=" -----">
      <formula>NOT(ISERROR(SEARCH(" -----",Z4)))</formula>
    </cfRule>
    <cfRule type="containsText" dxfId="233" priority="99" operator="containsText" text="P.">
      <formula>NOT(ISERROR(SEARCH("P.",Z4)))</formula>
    </cfRule>
    <cfRule type="containsText" dxfId="232" priority="100" operator="containsText" text="?missend">
      <formula>NOT(ISERROR(SEARCH("?missend",Z4)))</formula>
    </cfRule>
    <cfRule type="containsText" dxfId="231" priority="103" operator="containsText" text=" -----">
      <formula>NOT(ISERROR(SEARCH(" -----",Z4)))</formula>
    </cfRule>
    <cfRule type="containsText" dxfId="230" priority="101" operator="containsText" text=" -----">
      <formula>NOT(ISERROR(SEARCH(" -----",Z4)))</formula>
    </cfRule>
  </conditionalFormatting>
  <conditionalFormatting sqref="Z4:Z23">
    <cfRule type="containsText" dxfId="229" priority="102" operator="containsText" text="◙">
      <formula>NOT(ISERROR(SEARCH("◙",Z4)))</formula>
    </cfRule>
    <cfRule type="containsText" dxfId="228" priority="104" operator="containsText" text="P.">
      <formula>NOT(ISERROR(SEARCH("P.",Z4)))</formula>
    </cfRule>
  </conditionalFormatting>
  <conditionalFormatting sqref="Z5:Z23">
    <cfRule type="containsText" dxfId="227" priority="160" operator="containsText" text="◙">
      <formula>NOT(ISERROR(SEARCH("◙",Z5)))</formula>
    </cfRule>
    <cfRule type="containsText" dxfId="226" priority="164" operator="containsText" text=" -----">
      <formula>NOT(ISERROR(SEARCH(" -----",Z5)))</formula>
    </cfRule>
    <cfRule type="containsText" dxfId="225" priority="163" operator="containsText" text="?missend">
      <formula>NOT(ISERROR(SEARCH("?missend",Z5)))</formula>
    </cfRule>
    <cfRule type="containsText" dxfId="224" priority="161" operator="containsText" text=" -----">
      <formula>NOT(ISERROR(SEARCH(" -----",Z5)))</formula>
    </cfRule>
    <cfRule type="containsText" dxfId="223" priority="162" operator="containsText" text="P.">
      <formula>NOT(ISERROR(SEARCH("P.",Z5)))</formula>
    </cfRule>
  </conditionalFormatting>
  <conditionalFormatting sqref="Z24">
    <cfRule type="containsText" dxfId="222" priority="86" operator="containsText" text=" -----">
      <formula>NOT(ISERROR(SEARCH(" -----",Z24)))</formula>
    </cfRule>
    <cfRule type="containsText" dxfId="221" priority="84" operator="containsText" text="P.">
      <formula>NOT(ISERROR(SEARCH("P.",Z24)))</formula>
    </cfRule>
    <cfRule type="containsText" dxfId="220" priority="85" operator="containsText" text="?missend">
      <formula>NOT(ISERROR(SEARCH("?missend",Z24)))</formula>
    </cfRule>
    <cfRule type="containsText" dxfId="219" priority="82" operator="containsText" text="◙">
      <formula>NOT(ISERROR(SEARCH("◙",Z24)))</formula>
    </cfRule>
    <cfRule type="containsText" dxfId="218" priority="83" operator="containsText" text=" -----">
      <formula>NOT(ISERROR(SEARCH(" -----",Z24)))</formula>
    </cfRule>
  </conditionalFormatting>
  <conditionalFormatting sqref="AG5:AH24">
    <cfRule type="containsBlanks" dxfId="217" priority="88">
      <formula>LEN(TRIM(AG5))=0</formula>
    </cfRule>
  </conditionalFormatting>
  <conditionalFormatting sqref="AJ4">
    <cfRule type="containsText" dxfId="216" priority="17" operator="containsText" text="◙">
      <formula>NOT(ISERROR(SEARCH("◙",AJ4)))</formula>
    </cfRule>
    <cfRule type="containsText" dxfId="215" priority="19" operator="containsText" text="P.">
      <formula>NOT(ISERROR(SEARCH("P.",AJ4)))</formula>
    </cfRule>
    <cfRule type="containsText" dxfId="214" priority="21" operator="containsText" text=" -----">
      <formula>NOT(ISERROR(SEARCH(" -----",AJ4)))</formula>
    </cfRule>
    <cfRule type="containsText" dxfId="213" priority="20" operator="containsText" text="?missend">
      <formula>NOT(ISERROR(SEARCH("?missend",AJ4)))</formula>
    </cfRule>
    <cfRule type="containsText" dxfId="212" priority="18" operator="containsText" text=" -----">
      <formula>NOT(ISERROR(SEARCH(" -----",AJ4)))</formula>
    </cfRule>
  </conditionalFormatting>
  <conditionalFormatting sqref="AJ4:AJ24">
    <cfRule type="containsText" dxfId="211" priority="24" operator="containsText" text="P.">
      <formula>NOT(ISERROR(SEARCH("P.",AJ4)))</formula>
    </cfRule>
    <cfRule type="containsText" dxfId="210" priority="23" operator="containsText" text=" -----">
      <formula>NOT(ISERROR(SEARCH(" -----",AJ4)))</formula>
    </cfRule>
    <cfRule type="containsText" dxfId="209" priority="22" operator="containsText" text="◙">
      <formula>NOT(ISERROR(SEARCH("◙",AJ4)))</formula>
    </cfRule>
  </conditionalFormatting>
  <conditionalFormatting sqref="AJ5:AJ24">
    <cfRule type="containsText" dxfId="208" priority="29" operator="containsText" text=" -----">
      <formula>NOT(ISERROR(SEARCH(" -----",AJ5)))</formula>
    </cfRule>
    <cfRule type="containsText" dxfId="207" priority="26" operator="containsText" text=" -----">
      <formula>NOT(ISERROR(SEARCH(" -----",AJ5)))</formula>
    </cfRule>
    <cfRule type="containsText" dxfId="206" priority="25" operator="containsText" text="?FDS-">
      <formula>NOT(ISERROR(SEARCH("?FDS-",AJ5)))</formula>
    </cfRule>
    <cfRule type="containsText" dxfId="205" priority="27" operator="containsText" text="◙">
      <formula>NOT(ISERROR(SEARCH("◙",AJ5)))</formula>
    </cfRule>
    <cfRule type="containsText" dxfId="204" priority="28" operator="containsText" text="P.">
      <formula>NOT(ISERROR(SEARCH("P.",AJ5)))</formula>
    </cfRule>
  </conditionalFormatting>
  <conditionalFormatting sqref="AM4">
    <cfRule type="containsText" dxfId="203" priority="12" operator="containsText" text="?missend">
      <formula>NOT(ISERROR(SEARCH("?missend",AM4)))</formula>
    </cfRule>
    <cfRule type="containsText" dxfId="202" priority="14" operator="containsText" text="◙">
      <formula>NOT(ISERROR(SEARCH("◙",AM4)))</formula>
    </cfRule>
    <cfRule type="containsText" dxfId="201" priority="15" operator="containsText" text=" -----">
      <formula>NOT(ISERROR(SEARCH(" -----",AM4)))</formula>
    </cfRule>
    <cfRule type="containsText" dxfId="200" priority="16" operator="containsText" text="P.">
      <formula>NOT(ISERROR(SEARCH("P.",AM4)))</formula>
    </cfRule>
    <cfRule type="containsText" dxfId="199" priority="13" operator="containsText" text=" -----">
      <formula>NOT(ISERROR(SEARCH(" -----",AM4)))</formula>
    </cfRule>
  </conditionalFormatting>
  <conditionalFormatting sqref="AM4:AM24">
    <cfRule type="containsText" dxfId="198" priority="9" operator="containsText" text="P.">
      <formula>NOT(ISERROR(SEARCH("P.",AM4)))</formula>
    </cfRule>
    <cfRule type="containsText" dxfId="197" priority="8" operator="containsText" text=" -----">
      <formula>NOT(ISERROR(SEARCH(" -----",AM4)))</formula>
    </cfRule>
    <cfRule type="containsText" dxfId="196" priority="7" operator="containsText" text="◙">
      <formula>NOT(ISERROR(SEARCH("◙",AM4)))</formula>
    </cfRule>
  </conditionalFormatting>
  <conditionalFormatting sqref="AM5:AM24">
    <cfRule type="containsText" dxfId="195" priority="5" operator="containsText" text="P.">
      <formula>NOT(ISERROR(SEARCH("P.",AM5)))</formula>
    </cfRule>
    <cfRule type="containsText" dxfId="194" priority="4" operator="containsText" text="◙">
      <formula>NOT(ISERROR(SEARCH("◙",AM5)))</formula>
    </cfRule>
    <cfRule type="containsText" dxfId="193" priority="3" operator="containsText" text=" -----">
      <formula>NOT(ISERROR(SEARCH(" -----",AM5)))</formula>
    </cfRule>
    <cfRule type="containsText" dxfId="192" priority="2" operator="containsText" text="?FDS-">
      <formula>NOT(ISERROR(SEARCH("?FDS-",AM5)))</formula>
    </cfRule>
    <cfRule type="containsText" dxfId="191" priority="6" operator="containsText" text=" -----">
      <formula>NOT(ISERROR(SEARCH(" -----",AM5)))</formula>
    </cfRule>
  </conditionalFormatting>
  <conditionalFormatting sqref="AN5:AN24">
    <cfRule type="containsText" dxfId="190" priority="30" operator="containsText" text="Ø">
      <formula>NOT(ISERROR(SEARCH("Ø",AN5)))</formula>
    </cfRule>
  </conditionalFormatting>
  <conditionalFormatting sqref="AO5:AO24">
    <cfRule type="cellIs" dxfId="189" priority="32" operator="equal">
      <formula>"•"</formula>
    </cfRule>
    <cfRule type="cellIs" dxfId="188" priority="31" operator="equal">
      <formula>"◄"</formula>
    </cfRule>
    <cfRule type="cellIs" priority="33" operator="equal">
      <formula>"◄"</formula>
    </cfRule>
    <cfRule type="cellIs" dxfId="187" priority="34" operator="equal">
      <formula>"►"</formula>
    </cfRule>
  </conditionalFormatting>
  <conditionalFormatting sqref="AP4">
    <cfRule type="containsText" dxfId="186" priority="10" operator="containsText" text=" -">
      <formula>NOT(ISERROR(SEARCH(" -",AP4)))</formula>
    </cfRule>
  </conditionalFormatting>
  <conditionalFormatting sqref="AQ4:AR24">
    <cfRule type="containsText" dxfId="185" priority="1" operator="containsText" text="Ø">
      <formula>NOT(ISERROR(SEARCH("Ø",AQ4)))</formula>
    </cfRule>
  </conditionalFormatting>
  <printOptions horizontalCentered="1"/>
  <pageMargins left="0" right="0" top="0.31496062992125984" bottom="0" header="0" footer="0"/>
  <pageSetup paperSize="9" scale="77" orientation="landscape" r:id="rId1"/>
  <headerFooter>
    <oddHeader xml:space="preserve">&amp;L&amp;A&amp;R&amp;G
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A34B-81BF-489F-B970-A80FE219BCDF}">
  <dimension ref="A1:AO46"/>
  <sheetViews>
    <sheetView showZeros="0" zoomScale="80" zoomScaleNormal="80" workbookViewId="0">
      <pane ySplit="2" topLeftCell="A3" activePane="bottomLeft" state="frozen"/>
      <selection pane="bottomLeft" activeCell="D38" sqref="D38"/>
    </sheetView>
  </sheetViews>
  <sheetFormatPr defaultColWidth="8.88671875" defaultRowHeight="14.4" x14ac:dyDescent="0.3"/>
  <cols>
    <col min="1" max="1" width="6.6640625" style="28" customWidth="1"/>
    <col min="2" max="2" width="5.109375" style="28" customWidth="1"/>
    <col min="3" max="3" width="4.21875" style="28" customWidth="1"/>
    <col min="4" max="4" width="5.109375" style="28" customWidth="1"/>
    <col min="5" max="5" width="7" style="1" customWidth="1"/>
    <col min="6" max="6" width="29.44140625" style="1" customWidth="1"/>
    <col min="7" max="7" width="10.88671875" style="3" customWidth="1"/>
    <col min="8" max="8" width="10.88671875" style="10" customWidth="1"/>
    <col min="9" max="9" width="13.88671875" style="96" customWidth="1"/>
    <col min="10" max="10" width="46.5546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02" customWidth="1"/>
    <col min="19" max="19" width="14.5546875" style="1" customWidth="1"/>
    <col min="20" max="20" width="5.21875" style="102" customWidth="1"/>
    <col min="21" max="21" width="2.88671875" style="102" customWidth="1"/>
    <col min="22" max="22" width="15.6640625" style="1" customWidth="1"/>
    <col min="23" max="23" width="6" style="102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/>
    <row r="2" spans="1:41" ht="15" customHeight="1" thickBot="1" x14ac:dyDescent="0.35">
      <c r="A2" s="32"/>
      <c r="B2" s="32"/>
      <c r="C2" s="33"/>
      <c r="D2" s="33"/>
      <c r="E2" s="33"/>
      <c r="F2" s="33"/>
      <c r="G2" s="33"/>
      <c r="H2" s="33"/>
      <c r="I2" s="93"/>
      <c r="J2" s="34" t="s">
        <v>202</v>
      </c>
      <c r="K2" s="34"/>
      <c r="L2" s="34"/>
      <c r="M2" s="33"/>
      <c r="N2" s="35"/>
      <c r="O2" s="33"/>
      <c r="P2" s="33"/>
      <c r="Q2" s="35"/>
      <c r="R2" s="103"/>
      <c r="S2" s="146" t="s">
        <v>159</v>
      </c>
      <c r="T2" s="147"/>
      <c r="U2" s="103"/>
      <c r="V2" s="146" t="s">
        <v>159</v>
      </c>
      <c r="W2" s="147"/>
      <c r="X2" s="150" t="s">
        <v>160</v>
      </c>
      <c r="Y2" s="151"/>
      <c r="Z2" s="151"/>
      <c r="AA2" s="151"/>
      <c r="AB2" s="152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0"/>
      <c r="B3" s="38"/>
      <c r="C3" s="65"/>
      <c r="D3" s="65"/>
      <c r="E3" s="65"/>
      <c r="F3" s="26"/>
      <c r="G3" s="172" t="s">
        <v>55</v>
      </c>
      <c r="H3" s="173"/>
      <c r="I3" s="79"/>
      <c r="J3" s="174"/>
      <c r="K3" s="175"/>
      <c r="L3" s="175"/>
      <c r="M3" s="175"/>
      <c r="N3" s="176"/>
      <c r="O3" s="177" t="s">
        <v>59</v>
      </c>
      <c r="P3" s="178"/>
      <c r="Q3" s="179"/>
      <c r="R3" s="104" t="s">
        <v>161</v>
      </c>
      <c r="S3" s="148" t="s">
        <v>162</v>
      </c>
      <c r="T3" s="149"/>
      <c r="U3" s="104" t="s">
        <v>161</v>
      </c>
      <c r="V3" s="148" t="s">
        <v>162</v>
      </c>
      <c r="W3" s="149"/>
      <c r="X3" s="105"/>
      <c r="Y3" s="153" t="s">
        <v>60</v>
      </c>
      <c r="Z3" s="154"/>
      <c r="AA3" s="155" t="s">
        <v>58</v>
      </c>
      <c r="AB3" s="156"/>
    </row>
    <row r="4" spans="1:41" customFormat="1" ht="16.8" customHeight="1" thickBot="1" x14ac:dyDescent="0.4">
      <c r="A4" s="80" t="s">
        <v>56</v>
      </c>
      <c r="B4" s="39" t="s">
        <v>9</v>
      </c>
      <c r="C4" s="39" t="s">
        <v>28</v>
      </c>
      <c r="D4" s="39" t="s">
        <v>9</v>
      </c>
      <c r="E4" s="24" t="s">
        <v>61</v>
      </c>
      <c r="F4" s="25" t="s">
        <v>62</v>
      </c>
      <c r="G4" s="23" t="s">
        <v>63</v>
      </c>
      <c r="H4" s="23" t="s">
        <v>64</v>
      </c>
      <c r="I4" s="81" t="s">
        <v>68</v>
      </c>
      <c r="J4" s="162" t="s">
        <v>65</v>
      </c>
      <c r="K4" s="163"/>
      <c r="L4" s="163"/>
      <c r="M4" s="163"/>
      <c r="N4" s="164"/>
      <c r="O4" s="165" t="s">
        <v>66</v>
      </c>
      <c r="P4" s="166"/>
      <c r="Q4" s="167"/>
      <c r="R4" s="106" t="str">
        <f>IF(COUNTIF(R5:R23,"◄")=0,"☺","☻")</f>
        <v>☻</v>
      </c>
      <c r="S4" s="95" t="s">
        <v>68</v>
      </c>
      <c r="T4" s="107" t="s">
        <v>2</v>
      </c>
      <c r="U4" s="108" t="str">
        <f>IF(COUNTIF(U5:U23,"◄")=0,"☺","☻")</f>
        <v>☻</v>
      </c>
      <c r="V4" s="95" t="s">
        <v>163</v>
      </c>
      <c r="W4" s="109" t="s">
        <v>3</v>
      </c>
      <c r="X4" s="110" t="str">
        <f>IF(Y4="","☺","☻")</f>
        <v>☻</v>
      </c>
      <c r="Y4" s="111" t="str">
        <f>IF(COUNTIF(Y5:Y23,"◄")=0,"",(CONCATENATE(" - ",COUNTIF(Y5:Y23,"◄"))))</f>
        <v xml:space="preserve"> - 19</v>
      </c>
      <c r="Z4" s="112" t="s">
        <v>32</v>
      </c>
      <c r="AA4" s="112" t="s">
        <v>32</v>
      </c>
      <c r="AB4" s="113">
        <f>COUNTIF(AB5:AB23,"►")</f>
        <v>0</v>
      </c>
    </row>
    <row r="5" spans="1:41" ht="16.2" thickBot="1" x14ac:dyDescent="0.35">
      <c r="A5" s="27">
        <v>1</v>
      </c>
      <c r="B5" s="41">
        <v>1</v>
      </c>
      <c r="C5" s="41" t="s">
        <v>28</v>
      </c>
      <c r="D5" s="41">
        <v>2</v>
      </c>
      <c r="E5" s="37">
        <v>2021</v>
      </c>
      <c r="F5" s="46" t="s">
        <v>201</v>
      </c>
      <c r="G5" s="12">
        <v>44221</v>
      </c>
      <c r="H5" s="13">
        <v>44223</v>
      </c>
      <c r="I5" s="95" t="s">
        <v>203</v>
      </c>
      <c r="J5" s="122" t="s">
        <v>200</v>
      </c>
      <c r="K5" s="121"/>
      <c r="L5" s="121"/>
      <c r="M5" s="121"/>
      <c r="N5" s="120"/>
      <c r="O5" s="11" t="s">
        <v>205</v>
      </c>
      <c r="P5" s="11" t="s">
        <v>0</v>
      </c>
      <c r="Q5" s="18" t="s">
        <v>206</v>
      </c>
      <c r="R5" s="114" t="str">
        <f>IF(T5&gt;0,"ok","◄")</f>
        <v>◄</v>
      </c>
      <c r="S5" s="16" t="s">
        <v>203</v>
      </c>
      <c r="T5" s="6"/>
      <c r="U5" s="114" t="str">
        <f>IF(W5&gt;0,"ok","◄")</f>
        <v>◄</v>
      </c>
      <c r="V5" s="16" t="s">
        <v>204</v>
      </c>
      <c r="W5" s="6"/>
      <c r="X5" s="8" t="str">
        <f t="shared" ref="X5:X23" si="0">IF(AND(Y5="◄",AB5="►"),"◄?►",IF(Y5="◄","◄",IF(AB5="►","►","")))</f>
        <v>◄</v>
      </c>
      <c r="Y5" s="7" t="str">
        <f t="shared" ref="Y5:Y23" si="1">IF(Z5&gt;0,"","◄")</f>
        <v>◄</v>
      </c>
      <c r="Z5" s="6"/>
      <c r="AA5" s="6"/>
      <c r="AB5" s="115" t="str">
        <f t="shared" ref="AB5:AB23" si="2">IF(AA5&gt;0,"►","")</f>
        <v/>
      </c>
    </row>
    <row r="6" spans="1:41" ht="16.2" thickBot="1" x14ac:dyDescent="0.35">
      <c r="A6" s="74">
        <v>2</v>
      </c>
      <c r="B6" s="75">
        <v>3</v>
      </c>
      <c r="C6" s="75" t="s">
        <v>28</v>
      </c>
      <c r="D6" s="75">
        <v>4</v>
      </c>
      <c r="E6" s="37">
        <v>2021</v>
      </c>
      <c r="F6" s="47" t="s">
        <v>199</v>
      </c>
      <c r="G6" s="12">
        <v>44221</v>
      </c>
      <c r="H6" s="13">
        <v>44223</v>
      </c>
      <c r="I6" s="95" t="s">
        <v>207</v>
      </c>
      <c r="J6" s="43" t="s">
        <v>198</v>
      </c>
      <c r="K6" s="44"/>
      <c r="L6" s="44"/>
      <c r="M6" s="44"/>
      <c r="N6" s="45"/>
      <c r="O6" s="11" t="s">
        <v>209</v>
      </c>
      <c r="P6" s="11" t="s">
        <v>0</v>
      </c>
      <c r="Q6" s="18" t="s">
        <v>210</v>
      </c>
      <c r="R6" s="114" t="str">
        <f t="shared" ref="R6:R23" si="3">IF(T6&gt;0,"ok","◄")</f>
        <v>◄</v>
      </c>
      <c r="S6" s="16" t="s">
        <v>207</v>
      </c>
      <c r="T6" s="6"/>
      <c r="U6" s="114" t="str">
        <f t="shared" ref="U6:U23" si="4">IF(W6&gt;0,"ok","◄")</f>
        <v>◄</v>
      </c>
      <c r="V6" s="16" t="s">
        <v>208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115" t="str">
        <f t="shared" si="2"/>
        <v/>
      </c>
    </row>
    <row r="7" spans="1:41" ht="16.2" thickBot="1" x14ac:dyDescent="0.35">
      <c r="A7" s="74">
        <v>3</v>
      </c>
      <c r="B7" s="75">
        <v>5</v>
      </c>
      <c r="C7" s="75" t="s">
        <v>28</v>
      </c>
      <c r="D7" s="75">
        <v>6</v>
      </c>
      <c r="E7" s="37">
        <v>2021</v>
      </c>
      <c r="F7" s="47" t="s">
        <v>197</v>
      </c>
      <c r="G7" s="12">
        <v>44221</v>
      </c>
      <c r="H7" s="13">
        <v>44223</v>
      </c>
      <c r="I7" s="95" t="s">
        <v>211</v>
      </c>
      <c r="J7" s="43" t="s">
        <v>196</v>
      </c>
      <c r="K7" s="44"/>
      <c r="L7" s="44"/>
      <c r="M7" s="44"/>
      <c r="N7" s="45"/>
      <c r="O7" s="11" t="s">
        <v>213</v>
      </c>
      <c r="P7" s="11" t="s">
        <v>0</v>
      </c>
      <c r="Q7" s="18" t="s">
        <v>214</v>
      </c>
      <c r="R7" s="114" t="str">
        <f t="shared" si="3"/>
        <v>◄</v>
      </c>
      <c r="S7" s="16" t="s">
        <v>211</v>
      </c>
      <c r="T7" s="6"/>
      <c r="U7" s="114" t="str">
        <f t="shared" si="4"/>
        <v>◄</v>
      </c>
      <c r="V7" s="16" t="s">
        <v>212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115" t="str">
        <f t="shared" si="2"/>
        <v/>
      </c>
    </row>
    <row r="8" spans="1:41" ht="16.2" thickBot="1" x14ac:dyDescent="0.35">
      <c r="A8" s="74">
        <v>4</v>
      </c>
      <c r="B8" s="75">
        <v>7</v>
      </c>
      <c r="C8" s="75" t="s">
        <v>28</v>
      </c>
      <c r="D8" s="75">
        <v>8</v>
      </c>
      <c r="E8" s="37">
        <v>2021</v>
      </c>
      <c r="F8" s="47" t="s">
        <v>195</v>
      </c>
      <c r="G8" s="12">
        <v>44270</v>
      </c>
      <c r="H8" s="13">
        <v>44272</v>
      </c>
      <c r="I8" s="95" t="s">
        <v>215</v>
      </c>
      <c r="J8" s="77" t="s">
        <v>194</v>
      </c>
      <c r="K8" s="44"/>
      <c r="L8" s="44"/>
      <c r="M8" s="44"/>
      <c r="N8" s="45"/>
      <c r="O8" s="11" t="s">
        <v>217</v>
      </c>
      <c r="P8" s="11" t="s">
        <v>0</v>
      </c>
      <c r="Q8" s="18" t="s">
        <v>218</v>
      </c>
      <c r="R8" s="114" t="str">
        <f t="shared" si="3"/>
        <v>◄</v>
      </c>
      <c r="S8" s="16" t="s">
        <v>215</v>
      </c>
      <c r="T8" s="6"/>
      <c r="U8" s="114" t="str">
        <f t="shared" si="4"/>
        <v>◄</v>
      </c>
      <c r="V8" s="16" t="s">
        <v>216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115" t="str">
        <f t="shared" si="2"/>
        <v/>
      </c>
    </row>
    <row r="9" spans="1:41" ht="16.2" thickBot="1" x14ac:dyDescent="0.35">
      <c r="A9" s="74">
        <v>5</v>
      </c>
      <c r="B9" s="75">
        <v>9</v>
      </c>
      <c r="C9" s="75" t="s">
        <v>28</v>
      </c>
      <c r="D9" s="75">
        <v>10</v>
      </c>
      <c r="E9" s="37">
        <v>2021</v>
      </c>
      <c r="F9" s="47" t="s">
        <v>193</v>
      </c>
      <c r="G9" s="12">
        <v>44270</v>
      </c>
      <c r="H9" s="13">
        <v>44272</v>
      </c>
      <c r="I9" s="95" t="s">
        <v>220</v>
      </c>
      <c r="J9" s="43" t="s">
        <v>192</v>
      </c>
      <c r="K9" s="44"/>
      <c r="L9" s="44"/>
      <c r="M9" s="44"/>
      <c r="N9" s="45"/>
      <c r="O9" s="11" t="s">
        <v>219</v>
      </c>
      <c r="P9" s="11" t="s">
        <v>83</v>
      </c>
      <c r="Q9" s="18" t="s">
        <v>83</v>
      </c>
      <c r="R9" s="114" t="str">
        <f t="shared" si="3"/>
        <v>◄</v>
      </c>
      <c r="S9" s="16" t="s">
        <v>220</v>
      </c>
      <c r="T9" s="6"/>
      <c r="U9" s="114" t="str">
        <f t="shared" si="4"/>
        <v>◄</v>
      </c>
      <c r="V9" s="16" t="s">
        <v>221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115" t="str">
        <f t="shared" si="2"/>
        <v/>
      </c>
    </row>
    <row r="10" spans="1:41" ht="16.2" thickBot="1" x14ac:dyDescent="0.35">
      <c r="A10" s="74">
        <v>6</v>
      </c>
      <c r="B10" s="75">
        <v>11</v>
      </c>
      <c r="C10" s="75" t="s">
        <v>28</v>
      </c>
      <c r="D10" s="75">
        <v>12</v>
      </c>
      <c r="E10" s="37">
        <v>2021</v>
      </c>
      <c r="F10" s="47" t="s">
        <v>191</v>
      </c>
      <c r="G10" s="12">
        <v>44270</v>
      </c>
      <c r="H10" s="13">
        <v>44272</v>
      </c>
      <c r="I10" s="95" t="s">
        <v>222</v>
      </c>
      <c r="J10" s="43" t="s">
        <v>190</v>
      </c>
      <c r="K10" s="44"/>
      <c r="L10" s="44"/>
      <c r="M10" s="44"/>
      <c r="N10" s="45"/>
      <c r="O10" s="11" t="s">
        <v>224</v>
      </c>
      <c r="P10" s="11" t="s">
        <v>0</v>
      </c>
      <c r="Q10" s="18" t="s">
        <v>225</v>
      </c>
      <c r="R10" s="114" t="str">
        <f t="shared" si="3"/>
        <v>◄</v>
      </c>
      <c r="S10" s="16" t="s">
        <v>222</v>
      </c>
      <c r="T10" s="6"/>
      <c r="U10" s="114" t="str">
        <f t="shared" si="4"/>
        <v>◄</v>
      </c>
      <c r="V10" s="16" t="s">
        <v>223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115" t="str">
        <f t="shared" si="2"/>
        <v/>
      </c>
    </row>
    <row r="11" spans="1:41" ht="16.2" thickBot="1" x14ac:dyDescent="0.35">
      <c r="A11" s="74">
        <v>7</v>
      </c>
      <c r="B11" s="75">
        <v>13</v>
      </c>
      <c r="C11" s="97" t="s">
        <v>28</v>
      </c>
      <c r="D11" s="97">
        <v>13</v>
      </c>
      <c r="E11" s="37">
        <v>2021</v>
      </c>
      <c r="F11" s="47" t="s">
        <v>189</v>
      </c>
      <c r="G11" s="12">
        <v>44270</v>
      </c>
      <c r="H11" s="13">
        <v>44272</v>
      </c>
      <c r="I11" s="95" t="s">
        <v>226</v>
      </c>
      <c r="J11" s="43" t="s">
        <v>275</v>
      </c>
      <c r="K11" s="44"/>
      <c r="L11" s="44"/>
      <c r="M11" s="44"/>
      <c r="N11" s="45"/>
      <c r="O11" s="11" t="s">
        <v>228</v>
      </c>
      <c r="P11" s="11" t="s">
        <v>0</v>
      </c>
      <c r="Q11" s="18" t="s">
        <v>229</v>
      </c>
      <c r="R11" s="114" t="str">
        <f t="shared" si="3"/>
        <v>◄</v>
      </c>
      <c r="S11" s="16" t="s">
        <v>226</v>
      </c>
      <c r="T11" s="6"/>
      <c r="U11" s="114" t="str">
        <f t="shared" si="4"/>
        <v>◄</v>
      </c>
      <c r="V11" s="16" t="s">
        <v>227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115" t="str">
        <f t="shared" si="2"/>
        <v/>
      </c>
    </row>
    <row r="12" spans="1:41" ht="16.2" thickBot="1" x14ac:dyDescent="0.35">
      <c r="A12" s="74">
        <v>8</v>
      </c>
      <c r="B12" s="75">
        <v>14</v>
      </c>
      <c r="C12" s="75" t="s">
        <v>28</v>
      </c>
      <c r="D12" s="75">
        <v>15</v>
      </c>
      <c r="E12" s="37">
        <v>2021</v>
      </c>
      <c r="F12" s="47" t="s">
        <v>188</v>
      </c>
      <c r="G12" s="12">
        <v>44361</v>
      </c>
      <c r="H12" s="13">
        <v>44363</v>
      </c>
      <c r="I12" s="95" t="s">
        <v>230</v>
      </c>
      <c r="J12" s="43" t="s">
        <v>187</v>
      </c>
      <c r="K12" s="44"/>
      <c r="L12" s="44"/>
      <c r="M12" s="44"/>
      <c r="N12" s="45"/>
      <c r="O12" s="11" t="s">
        <v>232</v>
      </c>
      <c r="P12" s="11" t="s">
        <v>0</v>
      </c>
      <c r="Q12" s="18" t="s">
        <v>233</v>
      </c>
      <c r="R12" s="114" t="str">
        <f t="shared" si="3"/>
        <v>◄</v>
      </c>
      <c r="S12" s="16" t="s">
        <v>230</v>
      </c>
      <c r="T12" s="6"/>
      <c r="U12" s="114" t="str">
        <f t="shared" si="4"/>
        <v>◄</v>
      </c>
      <c r="V12" s="16" t="s">
        <v>231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115" t="str">
        <f t="shared" si="2"/>
        <v/>
      </c>
    </row>
    <row r="13" spans="1:41" ht="16.2" thickBot="1" x14ac:dyDescent="0.35">
      <c r="A13" s="74">
        <v>9</v>
      </c>
      <c r="B13" s="75">
        <v>16</v>
      </c>
      <c r="C13" s="75" t="s">
        <v>28</v>
      </c>
      <c r="D13" s="75">
        <v>17</v>
      </c>
      <c r="E13" s="37">
        <v>2021</v>
      </c>
      <c r="F13" s="47" t="s">
        <v>186</v>
      </c>
      <c r="G13" s="12">
        <v>44361</v>
      </c>
      <c r="H13" s="13">
        <v>44363</v>
      </c>
      <c r="I13" s="95" t="s">
        <v>234</v>
      </c>
      <c r="J13" s="43" t="s">
        <v>185</v>
      </c>
      <c r="K13" s="44"/>
      <c r="L13" s="44"/>
      <c r="M13" s="44"/>
      <c r="N13" s="45"/>
      <c r="O13" s="11" t="s">
        <v>236</v>
      </c>
      <c r="P13" s="11" t="s">
        <v>0</v>
      </c>
      <c r="Q13" s="18" t="s">
        <v>237</v>
      </c>
      <c r="R13" s="114" t="str">
        <f t="shared" si="3"/>
        <v>◄</v>
      </c>
      <c r="S13" s="16" t="s">
        <v>234</v>
      </c>
      <c r="T13" s="6"/>
      <c r="U13" s="114" t="str">
        <f t="shared" si="4"/>
        <v>◄</v>
      </c>
      <c r="V13" s="16" t="s">
        <v>235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115" t="str">
        <f t="shared" si="2"/>
        <v/>
      </c>
    </row>
    <row r="14" spans="1:41" ht="16.2" thickBot="1" x14ac:dyDescent="0.35">
      <c r="A14" s="74">
        <v>10</v>
      </c>
      <c r="B14" s="75">
        <v>18</v>
      </c>
      <c r="C14" s="75" t="s">
        <v>28</v>
      </c>
      <c r="D14" s="75">
        <v>19</v>
      </c>
      <c r="E14" s="37">
        <v>2021</v>
      </c>
      <c r="F14" s="47" t="s">
        <v>184</v>
      </c>
      <c r="G14" s="12">
        <v>44361</v>
      </c>
      <c r="H14" s="13">
        <v>44363</v>
      </c>
      <c r="I14" s="95" t="s">
        <v>238</v>
      </c>
      <c r="J14" s="43" t="s">
        <v>183</v>
      </c>
      <c r="K14" s="44"/>
      <c r="L14" s="44"/>
      <c r="M14" s="44"/>
      <c r="N14" s="45"/>
      <c r="O14" s="11" t="s">
        <v>240</v>
      </c>
      <c r="P14" s="11" t="s">
        <v>0</v>
      </c>
      <c r="Q14" s="18" t="s">
        <v>241</v>
      </c>
      <c r="R14" s="114" t="str">
        <f t="shared" si="3"/>
        <v>◄</v>
      </c>
      <c r="S14" s="16" t="s">
        <v>238</v>
      </c>
      <c r="T14" s="6"/>
      <c r="U14" s="114" t="str">
        <f t="shared" si="4"/>
        <v>◄</v>
      </c>
      <c r="V14" s="16" t="s">
        <v>239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115" t="str">
        <f t="shared" si="2"/>
        <v/>
      </c>
    </row>
    <row r="15" spans="1:41" ht="16.2" thickBot="1" x14ac:dyDescent="0.35">
      <c r="A15" s="74">
        <v>11</v>
      </c>
      <c r="B15" s="75">
        <v>20</v>
      </c>
      <c r="C15" s="75" t="s">
        <v>28</v>
      </c>
      <c r="D15" s="75">
        <v>21</v>
      </c>
      <c r="E15" s="37">
        <v>2021</v>
      </c>
      <c r="F15" s="47" t="s">
        <v>182</v>
      </c>
      <c r="G15" s="12">
        <v>44361</v>
      </c>
      <c r="H15" s="13">
        <v>44363</v>
      </c>
      <c r="I15" s="95" t="s">
        <v>243</v>
      </c>
      <c r="J15" s="43" t="s">
        <v>181</v>
      </c>
      <c r="K15" s="44"/>
      <c r="L15" s="44"/>
      <c r="M15" s="44"/>
      <c r="N15" s="45"/>
      <c r="O15" s="11" t="s">
        <v>242</v>
      </c>
      <c r="P15" s="11" t="s">
        <v>83</v>
      </c>
      <c r="Q15" s="18" t="s">
        <v>83</v>
      </c>
      <c r="R15" s="114" t="str">
        <f t="shared" si="3"/>
        <v>◄</v>
      </c>
      <c r="S15" s="16" t="s">
        <v>243</v>
      </c>
      <c r="T15" s="6"/>
      <c r="U15" s="114" t="str">
        <f t="shared" si="4"/>
        <v>◄</v>
      </c>
      <c r="V15" s="16" t="s">
        <v>244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115" t="str">
        <f t="shared" si="2"/>
        <v/>
      </c>
    </row>
    <row r="16" spans="1:41" ht="16.2" thickBot="1" x14ac:dyDescent="0.35">
      <c r="A16" s="74">
        <v>12</v>
      </c>
      <c r="B16" s="75">
        <v>22</v>
      </c>
      <c r="C16" s="75" t="s">
        <v>28</v>
      </c>
      <c r="D16" s="75">
        <v>23</v>
      </c>
      <c r="E16" s="37">
        <v>2021</v>
      </c>
      <c r="F16" s="47" t="s">
        <v>180</v>
      </c>
      <c r="G16" s="12">
        <v>44361</v>
      </c>
      <c r="H16" s="13">
        <v>44363</v>
      </c>
      <c r="I16" s="95" t="s">
        <v>245</v>
      </c>
      <c r="J16" s="43" t="s">
        <v>179</v>
      </c>
      <c r="K16" s="44"/>
      <c r="L16" s="44"/>
      <c r="M16" s="44"/>
      <c r="N16" s="45"/>
      <c r="O16" s="11" t="s">
        <v>247</v>
      </c>
      <c r="P16" s="11" t="s">
        <v>0</v>
      </c>
      <c r="Q16" s="18" t="s">
        <v>248</v>
      </c>
      <c r="R16" s="114" t="str">
        <f t="shared" si="3"/>
        <v>◄</v>
      </c>
      <c r="S16" s="16" t="s">
        <v>245</v>
      </c>
      <c r="T16" s="6"/>
      <c r="U16" s="114" t="str">
        <f t="shared" si="4"/>
        <v>◄</v>
      </c>
      <c r="V16" s="16" t="s">
        <v>246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115" t="str">
        <f t="shared" si="2"/>
        <v/>
      </c>
    </row>
    <row r="17" spans="1:28" ht="16.2" thickBot="1" x14ac:dyDescent="0.35">
      <c r="A17" s="74">
        <v>13</v>
      </c>
      <c r="B17" s="75">
        <v>24</v>
      </c>
      <c r="C17" s="75" t="s">
        <v>28</v>
      </c>
      <c r="D17" s="75">
        <v>25</v>
      </c>
      <c r="E17" s="37">
        <v>2021</v>
      </c>
      <c r="F17" s="47" t="s">
        <v>178</v>
      </c>
      <c r="G17" s="12">
        <v>44435</v>
      </c>
      <c r="H17" s="13">
        <v>44437</v>
      </c>
      <c r="I17" s="95" t="s">
        <v>250</v>
      </c>
      <c r="J17" s="43" t="s">
        <v>177</v>
      </c>
      <c r="K17" s="44"/>
      <c r="L17" s="44"/>
      <c r="M17" s="44"/>
      <c r="N17" s="45"/>
      <c r="O17" s="11" t="s">
        <v>249</v>
      </c>
      <c r="P17" s="11" t="s">
        <v>83</v>
      </c>
      <c r="Q17" s="18" t="s">
        <v>83</v>
      </c>
      <c r="R17" s="114" t="str">
        <f t="shared" si="3"/>
        <v>◄</v>
      </c>
      <c r="S17" s="16" t="s">
        <v>250</v>
      </c>
      <c r="T17" s="6"/>
      <c r="U17" s="114" t="str">
        <f t="shared" si="4"/>
        <v>◄</v>
      </c>
      <c r="V17" s="16" t="s">
        <v>251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115" t="str">
        <f t="shared" si="2"/>
        <v/>
      </c>
    </row>
    <row r="18" spans="1:28" ht="16.2" thickBot="1" x14ac:dyDescent="0.35">
      <c r="A18" s="74">
        <v>14</v>
      </c>
      <c r="B18" s="75">
        <v>26</v>
      </c>
      <c r="C18" s="75" t="s">
        <v>28</v>
      </c>
      <c r="D18" s="75">
        <v>27</v>
      </c>
      <c r="E18" s="37">
        <v>2021</v>
      </c>
      <c r="F18" s="47" t="s">
        <v>176</v>
      </c>
      <c r="G18" s="12">
        <v>44435</v>
      </c>
      <c r="H18" s="13">
        <v>44437</v>
      </c>
      <c r="I18" s="95" t="s">
        <v>252</v>
      </c>
      <c r="J18" s="43" t="s">
        <v>175</v>
      </c>
      <c r="K18" s="44"/>
      <c r="L18" s="44"/>
      <c r="M18" s="44"/>
      <c r="N18" s="45"/>
      <c r="O18" s="11" t="s">
        <v>254</v>
      </c>
      <c r="P18" s="11" t="s">
        <v>0</v>
      </c>
      <c r="Q18" s="18" t="s">
        <v>255</v>
      </c>
      <c r="R18" s="114" t="str">
        <f t="shared" si="3"/>
        <v>◄</v>
      </c>
      <c r="S18" s="16" t="s">
        <v>252</v>
      </c>
      <c r="T18" s="6"/>
      <c r="U18" s="114" t="str">
        <f t="shared" si="4"/>
        <v>◄</v>
      </c>
      <c r="V18" s="16" t="s">
        <v>253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115" t="str">
        <f t="shared" si="2"/>
        <v/>
      </c>
    </row>
    <row r="19" spans="1:28" ht="16.2" thickBot="1" x14ac:dyDescent="0.35">
      <c r="A19" s="74">
        <v>15</v>
      </c>
      <c r="B19" s="75">
        <v>28</v>
      </c>
      <c r="C19" s="97" t="s">
        <v>28</v>
      </c>
      <c r="D19" s="97">
        <v>28</v>
      </c>
      <c r="E19" s="37">
        <v>2021</v>
      </c>
      <c r="F19" s="47" t="s">
        <v>174</v>
      </c>
      <c r="G19" s="12">
        <v>44438</v>
      </c>
      <c r="H19" s="13">
        <v>44440</v>
      </c>
      <c r="I19" s="95" t="s">
        <v>256</v>
      </c>
      <c r="J19" s="43" t="s">
        <v>173</v>
      </c>
      <c r="K19" s="44"/>
      <c r="L19" s="44"/>
      <c r="M19" s="44"/>
      <c r="N19" s="45"/>
      <c r="O19" s="11" t="s">
        <v>258</v>
      </c>
      <c r="P19" s="11" t="s">
        <v>0</v>
      </c>
      <c r="Q19" s="18" t="s">
        <v>259</v>
      </c>
      <c r="R19" s="114" t="str">
        <f t="shared" si="3"/>
        <v>◄</v>
      </c>
      <c r="S19" s="16" t="s">
        <v>256</v>
      </c>
      <c r="T19" s="6"/>
      <c r="U19" s="114" t="str">
        <f t="shared" si="4"/>
        <v>◄</v>
      </c>
      <c r="V19" s="16" t="s">
        <v>257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115" t="str">
        <f t="shared" si="2"/>
        <v/>
      </c>
    </row>
    <row r="20" spans="1:28" ht="16.2" thickBot="1" x14ac:dyDescent="0.35">
      <c r="A20" s="74">
        <v>16</v>
      </c>
      <c r="B20" s="75">
        <v>29</v>
      </c>
      <c r="C20" s="97" t="s">
        <v>28</v>
      </c>
      <c r="D20" s="97">
        <v>29</v>
      </c>
      <c r="E20" s="37">
        <v>2021</v>
      </c>
      <c r="F20" s="47" t="s">
        <v>172</v>
      </c>
      <c r="G20" s="12">
        <v>44492</v>
      </c>
      <c r="H20" s="13">
        <v>44494</v>
      </c>
      <c r="I20" s="95" t="s">
        <v>260</v>
      </c>
      <c r="J20" s="43" t="s">
        <v>171</v>
      </c>
      <c r="K20" s="44"/>
      <c r="L20" s="44"/>
      <c r="M20" s="44"/>
      <c r="N20" s="45"/>
      <c r="O20" s="11" t="s">
        <v>262</v>
      </c>
      <c r="P20" s="11" t="s">
        <v>0</v>
      </c>
      <c r="Q20" s="18" t="s">
        <v>263</v>
      </c>
      <c r="R20" s="114" t="str">
        <f t="shared" si="3"/>
        <v>◄</v>
      </c>
      <c r="S20" s="16" t="s">
        <v>260</v>
      </c>
      <c r="T20" s="6"/>
      <c r="U20" s="114" t="str">
        <f t="shared" si="4"/>
        <v>◄</v>
      </c>
      <c r="V20" s="16" t="s">
        <v>261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115" t="str">
        <f t="shared" si="2"/>
        <v/>
      </c>
    </row>
    <row r="21" spans="1:28" ht="16.2" thickBot="1" x14ac:dyDescent="0.35">
      <c r="A21" s="74">
        <v>17</v>
      </c>
      <c r="B21" s="75">
        <v>30</v>
      </c>
      <c r="C21" s="97" t="s">
        <v>28</v>
      </c>
      <c r="D21" s="97">
        <v>30</v>
      </c>
      <c r="E21" s="37">
        <v>2021</v>
      </c>
      <c r="F21" s="47" t="s">
        <v>170</v>
      </c>
      <c r="G21" s="12">
        <v>44492</v>
      </c>
      <c r="H21" s="13">
        <v>44494</v>
      </c>
      <c r="I21" s="95" t="s">
        <v>264</v>
      </c>
      <c r="J21" s="43" t="s">
        <v>169</v>
      </c>
      <c r="K21" s="44"/>
      <c r="L21" s="44"/>
      <c r="M21" s="44"/>
      <c r="N21" s="45"/>
      <c r="O21" s="11" t="s">
        <v>266</v>
      </c>
      <c r="P21" s="11" t="s">
        <v>0</v>
      </c>
      <c r="Q21" s="18" t="s">
        <v>267</v>
      </c>
      <c r="R21" s="114" t="str">
        <f t="shared" si="3"/>
        <v>◄</v>
      </c>
      <c r="S21" s="16" t="s">
        <v>264</v>
      </c>
      <c r="T21" s="6"/>
      <c r="U21" s="114" t="str">
        <f t="shared" si="4"/>
        <v>◄</v>
      </c>
      <c r="V21" s="16" t="s">
        <v>265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115" t="str">
        <f t="shared" si="2"/>
        <v/>
      </c>
    </row>
    <row r="22" spans="1:28" ht="16.2" thickBot="1" x14ac:dyDescent="0.35">
      <c r="A22" s="74">
        <v>18</v>
      </c>
      <c r="B22" s="75">
        <v>31</v>
      </c>
      <c r="C22" s="75" t="s">
        <v>28</v>
      </c>
      <c r="D22" s="75">
        <v>32</v>
      </c>
      <c r="E22" s="37">
        <v>2021</v>
      </c>
      <c r="F22" s="47" t="s">
        <v>168</v>
      </c>
      <c r="G22" s="12">
        <v>44492</v>
      </c>
      <c r="H22" s="13">
        <v>44494</v>
      </c>
      <c r="I22" s="95" t="s">
        <v>269</v>
      </c>
      <c r="J22" s="43" t="s">
        <v>167</v>
      </c>
      <c r="K22" s="44"/>
      <c r="L22" s="44"/>
      <c r="M22" s="44"/>
      <c r="N22" s="45"/>
      <c r="O22" s="11" t="s">
        <v>268</v>
      </c>
      <c r="P22" s="11" t="s">
        <v>83</v>
      </c>
      <c r="Q22" s="18" t="s">
        <v>83</v>
      </c>
      <c r="R22" s="114" t="str">
        <f t="shared" si="3"/>
        <v>◄</v>
      </c>
      <c r="S22" s="16" t="s">
        <v>269</v>
      </c>
      <c r="T22" s="6"/>
      <c r="U22" s="114" t="str">
        <f t="shared" si="4"/>
        <v>◄</v>
      </c>
      <c r="V22" s="16" t="s">
        <v>270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115" t="str">
        <f t="shared" si="2"/>
        <v/>
      </c>
    </row>
    <row r="23" spans="1:28" ht="16.2" thickBot="1" x14ac:dyDescent="0.35">
      <c r="A23" s="83">
        <v>19</v>
      </c>
      <c r="B23" s="119">
        <v>33</v>
      </c>
      <c r="C23" s="119" t="s">
        <v>28</v>
      </c>
      <c r="D23" s="119">
        <v>34</v>
      </c>
      <c r="E23" s="118">
        <v>2021</v>
      </c>
      <c r="F23" s="84" t="s">
        <v>166</v>
      </c>
      <c r="G23" s="85">
        <v>44492</v>
      </c>
      <c r="H23" s="86">
        <v>44494</v>
      </c>
      <c r="I23" s="95" t="s">
        <v>271</v>
      </c>
      <c r="J23" s="87" t="s">
        <v>165</v>
      </c>
      <c r="K23" s="88"/>
      <c r="L23" s="88"/>
      <c r="M23" s="88"/>
      <c r="N23" s="89"/>
      <c r="O23" s="11" t="s">
        <v>273</v>
      </c>
      <c r="P23" s="11" t="s">
        <v>0</v>
      </c>
      <c r="Q23" s="18" t="s">
        <v>274</v>
      </c>
      <c r="R23" s="116" t="str">
        <f t="shared" si="3"/>
        <v>◄</v>
      </c>
      <c r="S23" s="16" t="s">
        <v>271</v>
      </c>
      <c r="T23" s="92"/>
      <c r="U23" s="116" t="str">
        <f t="shared" si="4"/>
        <v>◄</v>
      </c>
      <c r="V23" s="16" t="s">
        <v>272</v>
      </c>
      <c r="W23" s="92"/>
      <c r="X23" s="90" t="str">
        <f t="shared" si="0"/>
        <v>◄</v>
      </c>
      <c r="Y23" s="91" t="str">
        <f t="shared" si="1"/>
        <v>◄</v>
      </c>
      <c r="Z23" s="92"/>
      <c r="AA23" s="92"/>
      <c r="AB23" s="117" t="str">
        <f t="shared" si="2"/>
        <v/>
      </c>
    </row>
    <row r="24" spans="1:28" x14ac:dyDescent="0.3">
      <c r="R24"/>
      <c r="T24"/>
      <c r="U24"/>
      <c r="W24"/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</sheetData>
  <autoFilter ref="A1:AB47" xr:uid="{2F1EA34B-81BF-489F-B970-A80FE219BCDF}"/>
  <mergeCells count="12">
    <mergeCell ref="J4:N4"/>
    <mergeCell ref="O4:Q4"/>
    <mergeCell ref="G3:H3"/>
    <mergeCell ref="J3:N3"/>
    <mergeCell ref="X2:AB2"/>
    <mergeCell ref="O3:Q3"/>
    <mergeCell ref="S2:T2"/>
    <mergeCell ref="V2:W2"/>
    <mergeCell ref="S3:T3"/>
    <mergeCell ref="V3:W3"/>
    <mergeCell ref="Y3:Z3"/>
    <mergeCell ref="AA3:AB3"/>
  </mergeCells>
  <conditionalFormatting sqref="I4">
    <cfRule type="containsText" dxfId="184" priority="42" operator="containsText" text=" -----">
      <formula>NOT(ISERROR(SEARCH(" -----",I4)))</formula>
    </cfRule>
    <cfRule type="containsText" dxfId="183" priority="40" operator="containsText" text=" -----">
      <formula>NOT(ISERROR(SEARCH(" -----",I4)))</formula>
    </cfRule>
    <cfRule type="containsText" dxfId="182" priority="39" operator="containsText" text="?missend">
      <formula>NOT(ISERROR(SEARCH("?missend",I4)))</formula>
    </cfRule>
    <cfRule type="containsText" dxfId="181" priority="38" operator="containsText" text="P.">
      <formula>NOT(ISERROR(SEARCH("P.",I4)))</formula>
    </cfRule>
    <cfRule type="containsText" dxfId="180" priority="37" operator="containsText" text=" -----">
      <formula>NOT(ISERROR(SEARCH(" -----",I4)))</formula>
    </cfRule>
    <cfRule type="containsText" dxfId="179" priority="36" operator="containsText" text="◙">
      <formula>NOT(ISERROR(SEARCH("◙",I4)))</formula>
    </cfRule>
  </conditionalFormatting>
  <conditionalFormatting sqref="I4:I23">
    <cfRule type="containsText" dxfId="178" priority="43" operator="containsText" text="P.">
      <formula>NOT(ISERROR(SEARCH("P.",I4)))</formula>
    </cfRule>
    <cfRule type="containsText" dxfId="177" priority="41" operator="containsText" text="◙">
      <formula>NOT(ISERROR(SEARCH("◙",I4)))</formula>
    </cfRule>
  </conditionalFormatting>
  <conditionalFormatting sqref="I5:I23">
    <cfRule type="containsText" dxfId="176" priority="76" operator="containsText" text=" -----">
      <formula>NOT(ISERROR(SEARCH(" -----",I5)))</formula>
    </cfRule>
    <cfRule type="containsText" dxfId="175" priority="75" operator="containsText" text="?missend">
      <formula>NOT(ISERROR(SEARCH("?missend",I5)))</formula>
    </cfRule>
    <cfRule type="containsText" dxfId="174" priority="74" operator="containsText" text="P.">
      <formula>NOT(ISERROR(SEARCH("P.",I5)))</formula>
    </cfRule>
    <cfRule type="containsText" dxfId="173" priority="73" operator="containsText" text=" -----">
      <formula>NOT(ISERROR(SEARCH(" -----",I5)))</formula>
    </cfRule>
    <cfRule type="containsText" dxfId="172" priority="72" operator="containsText" text="◙">
      <formula>NOT(ISERROR(SEARCH("◙",I5)))</formula>
    </cfRule>
    <cfRule type="containsText" dxfId="171" priority="63" operator="containsText" text=" -----">
      <formula>NOT(ISERROR(SEARCH(" -----",I5)))</formula>
    </cfRule>
  </conditionalFormatting>
  <conditionalFormatting sqref="P5:Q23">
    <cfRule type="containsBlanks" dxfId="170" priority="98">
      <formula>LEN(TRIM(P5))=0</formula>
    </cfRule>
  </conditionalFormatting>
  <conditionalFormatting sqref="S4">
    <cfRule type="containsText" dxfId="169" priority="17" operator="containsText" text="◙">
      <formula>NOT(ISERROR(SEARCH("◙",S4)))</formula>
    </cfRule>
    <cfRule type="containsText" dxfId="168" priority="18" operator="containsText" text=" -----">
      <formula>NOT(ISERROR(SEARCH(" -----",S4)))</formula>
    </cfRule>
    <cfRule type="containsText" dxfId="167" priority="19" operator="containsText" text="P.">
      <formula>NOT(ISERROR(SEARCH("P.",S4)))</formula>
    </cfRule>
    <cfRule type="containsText" dxfId="166" priority="20" operator="containsText" text="?missend">
      <formula>NOT(ISERROR(SEARCH("?missend",S4)))</formula>
    </cfRule>
    <cfRule type="containsText" dxfId="165" priority="21" operator="containsText" text=" -----">
      <formula>NOT(ISERROR(SEARCH(" -----",S4)))</formula>
    </cfRule>
  </conditionalFormatting>
  <conditionalFormatting sqref="S4:S23">
    <cfRule type="containsText" dxfId="164" priority="22" operator="containsText" text="◙">
      <formula>NOT(ISERROR(SEARCH("◙",S4)))</formula>
    </cfRule>
    <cfRule type="containsText" dxfId="163" priority="23" operator="containsText" text=" -----">
      <formula>NOT(ISERROR(SEARCH(" -----",S4)))</formula>
    </cfRule>
    <cfRule type="containsText" dxfId="162" priority="24" operator="containsText" text="P.">
      <formula>NOT(ISERROR(SEARCH("P.",S4)))</formula>
    </cfRule>
  </conditionalFormatting>
  <conditionalFormatting sqref="S5:S23">
    <cfRule type="containsText" dxfId="161" priority="25" operator="containsText" text="?FDS-">
      <formula>NOT(ISERROR(SEARCH("?FDS-",S5)))</formula>
    </cfRule>
    <cfRule type="containsText" dxfId="160" priority="26" operator="containsText" text=" -----">
      <formula>NOT(ISERROR(SEARCH(" -----",S5)))</formula>
    </cfRule>
    <cfRule type="containsText" dxfId="159" priority="27" operator="containsText" text="◙">
      <formula>NOT(ISERROR(SEARCH("◙",S5)))</formula>
    </cfRule>
    <cfRule type="containsText" dxfId="158" priority="28" operator="containsText" text="P.">
      <formula>NOT(ISERROR(SEARCH("P.",S5)))</formula>
    </cfRule>
    <cfRule type="containsText" dxfId="157" priority="29" operator="containsText" text=" -----">
      <formula>NOT(ISERROR(SEARCH(" -----",S5)))</formula>
    </cfRule>
  </conditionalFormatting>
  <conditionalFormatting sqref="V4">
    <cfRule type="containsText" dxfId="156" priority="16" operator="containsText" text="P.">
      <formula>NOT(ISERROR(SEARCH("P.",V4)))</formula>
    </cfRule>
    <cfRule type="containsText" dxfId="155" priority="15" operator="containsText" text=" -----">
      <formula>NOT(ISERROR(SEARCH(" -----",V4)))</formula>
    </cfRule>
    <cfRule type="containsText" dxfId="154" priority="13" operator="containsText" text=" -----">
      <formula>NOT(ISERROR(SEARCH(" -----",V4)))</formula>
    </cfRule>
    <cfRule type="containsText" dxfId="153" priority="12" operator="containsText" text="?missend">
      <formula>NOT(ISERROR(SEARCH("?missend",V4)))</formula>
    </cfRule>
    <cfRule type="containsText" dxfId="152" priority="14" operator="containsText" text="◙">
      <formula>NOT(ISERROR(SEARCH("◙",V4)))</formula>
    </cfRule>
  </conditionalFormatting>
  <conditionalFormatting sqref="V4:V23">
    <cfRule type="containsText" dxfId="151" priority="9" operator="containsText" text="P.">
      <formula>NOT(ISERROR(SEARCH("P.",V4)))</formula>
    </cfRule>
    <cfRule type="containsText" dxfId="150" priority="8" operator="containsText" text=" -----">
      <formula>NOT(ISERROR(SEARCH(" -----",V4)))</formula>
    </cfRule>
    <cfRule type="containsText" dxfId="149" priority="7" operator="containsText" text="◙">
      <formula>NOT(ISERROR(SEARCH("◙",V4)))</formula>
    </cfRule>
  </conditionalFormatting>
  <conditionalFormatting sqref="V5:V23">
    <cfRule type="containsText" dxfId="148" priority="2" operator="containsText" text="?FDS-">
      <formula>NOT(ISERROR(SEARCH("?FDS-",V5)))</formula>
    </cfRule>
    <cfRule type="containsText" dxfId="147" priority="6" operator="containsText" text=" -----">
      <formula>NOT(ISERROR(SEARCH(" -----",V5)))</formula>
    </cfRule>
    <cfRule type="containsText" dxfId="146" priority="5" operator="containsText" text="P.">
      <formula>NOT(ISERROR(SEARCH("P.",V5)))</formula>
    </cfRule>
    <cfRule type="containsText" dxfId="145" priority="4" operator="containsText" text="◙">
      <formula>NOT(ISERROR(SEARCH("◙",V5)))</formula>
    </cfRule>
    <cfRule type="containsText" dxfId="144" priority="3" operator="containsText" text=" -----">
      <formula>NOT(ISERROR(SEARCH(" -----",V5)))</formula>
    </cfRule>
  </conditionalFormatting>
  <conditionalFormatting sqref="W5:W23">
    <cfRule type="containsText" dxfId="143" priority="30" operator="containsText" text="Ø">
      <formula>NOT(ISERROR(SEARCH("Ø",W5)))</formula>
    </cfRule>
  </conditionalFormatting>
  <conditionalFormatting sqref="X5:X23">
    <cfRule type="cellIs" dxfId="142" priority="31" operator="equal">
      <formula>"◄"</formula>
    </cfRule>
    <cfRule type="cellIs" dxfId="141" priority="32" operator="equal">
      <formula>"•"</formula>
    </cfRule>
    <cfRule type="cellIs" priority="33" operator="equal">
      <formula>"◄"</formula>
    </cfRule>
    <cfRule type="cellIs" dxfId="140" priority="34" operator="equal">
      <formula>"►"</formula>
    </cfRule>
  </conditionalFormatting>
  <conditionalFormatting sqref="Y4">
    <cfRule type="containsText" dxfId="139" priority="10" operator="containsText" text=" -">
      <formula>NOT(ISERROR(SEARCH(" -",Y4)))</formula>
    </cfRule>
  </conditionalFormatting>
  <conditionalFormatting sqref="Z4:AA23">
    <cfRule type="containsText" dxfId="138" priority="11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76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7675-DEA5-4F0D-8DE9-B1BDA169F038}">
  <dimension ref="A1:AO47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0" sqref="M10"/>
    </sheetView>
  </sheetViews>
  <sheetFormatPr defaultColWidth="8.88671875" defaultRowHeight="14.4" x14ac:dyDescent="0.3"/>
  <cols>
    <col min="1" max="1" width="6.6640625" style="28" customWidth="1"/>
    <col min="2" max="2" width="5.109375" style="28" customWidth="1"/>
    <col min="3" max="3" width="4.21875" style="28" customWidth="1"/>
    <col min="4" max="4" width="5.109375" style="28" customWidth="1"/>
    <col min="5" max="5" width="7" style="1" customWidth="1"/>
    <col min="6" max="6" width="31" style="1" customWidth="1"/>
    <col min="7" max="7" width="10.33203125" style="3" customWidth="1"/>
    <col min="8" max="8" width="10.33203125" style="10" customWidth="1"/>
    <col min="9" max="9" width="13.88671875" style="123" customWidth="1"/>
    <col min="10" max="10" width="44.66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02" customWidth="1"/>
    <col min="19" max="19" width="14.5546875" style="1" customWidth="1"/>
    <col min="20" max="20" width="5.21875" style="102" customWidth="1"/>
    <col min="21" max="21" width="2.88671875" style="102" customWidth="1"/>
    <col min="22" max="22" width="15.6640625" style="1" customWidth="1"/>
    <col min="23" max="23" width="6" style="102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/>
    <row r="2" spans="1:41" ht="15" thickBot="1" x14ac:dyDescent="0.35">
      <c r="A2" s="32"/>
      <c r="B2" s="32"/>
      <c r="C2" s="33"/>
      <c r="D2" s="33"/>
      <c r="E2" s="33"/>
      <c r="F2" s="33"/>
      <c r="G2" s="33"/>
      <c r="H2" s="33"/>
      <c r="I2" s="34"/>
      <c r="J2" s="34" t="s">
        <v>316</v>
      </c>
      <c r="K2" s="34"/>
      <c r="L2" s="34"/>
      <c r="M2" s="33"/>
      <c r="N2" s="35"/>
      <c r="O2" s="48"/>
      <c r="P2" s="48"/>
      <c r="Q2" s="49"/>
      <c r="R2" s="103"/>
      <c r="S2" s="146" t="s">
        <v>159</v>
      </c>
      <c r="T2" s="147"/>
      <c r="U2" s="103"/>
      <c r="V2" s="146" t="s">
        <v>159</v>
      </c>
      <c r="W2" s="147"/>
      <c r="X2" s="150" t="s">
        <v>160</v>
      </c>
      <c r="Y2" s="151"/>
      <c r="Z2" s="151"/>
      <c r="AA2" s="151"/>
      <c r="AB2" s="152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0"/>
      <c r="B3" s="38"/>
      <c r="C3" s="65"/>
      <c r="D3" s="65"/>
      <c r="E3" s="65"/>
      <c r="F3" s="26"/>
      <c r="G3" s="172" t="s">
        <v>55</v>
      </c>
      <c r="H3" s="173"/>
      <c r="I3" s="79"/>
      <c r="J3" s="174"/>
      <c r="K3" s="175"/>
      <c r="L3" s="175"/>
      <c r="M3" s="175"/>
      <c r="N3" s="176"/>
      <c r="O3" s="177" t="s">
        <v>59</v>
      </c>
      <c r="P3" s="178"/>
      <c r="Q3" s="179"/>
      <c r="R3" s="104" t="s">
        <v>161</v>
      </c>
      <c r="S3" s="148" t="s">
        <v>162</v>
      </c>
      <c r="T3" s="149"/>
      <c r="U3" s="104" t="s">
        <v>161</v>
      </c>
      <c r="V3" s="148" t="s">
        <v>162</v>
      </c>
      <c r="W3" s="149"/>
      <c r="X3" s="105"/>
      <c r="Y3" s="153" t="s">
        <v>60</v>
      </c>
      <c r="Z3" s="154"/>
      <c r="AA3" s="155" t="s">
        <v>58</v>
      </c>
      <c r="AB3" s="156"/>
    </row>
    <row r="4" spans="1:41" customFormat="1" ht="16.8" customHeight="1" thickBot="1" x14ac:dyDescent="0.4">
      <c r="A4" s="80" t="s">
        <v>56</v>
      </c>
      <c r="B4" s="39" t="s">
        <v>9</v>
      </c>
      <c r="C4" s="39" t="s">
        <v>28</v>
      </c>
      <c r="D4" s="39" t="s">
        <v>9</v>
      </c>
      <c r="E4" s="24" t="s">
        <v>61</v>
      </c>
      <c r="F4" s="25" t="s">
        <v>62</v>
      </c>
      <c r="G4" s="23" t="s">
        <v>63</v>
      </c>
      <c r="H4" s="23" t="s">
        <v>64</v>
      </c>
      <c r="I4" s="81" t="s">
        <v>68</v>
      </c>
      <c r="J4" s="162" t="s">
        <v>65</v>
      </c>
      <c r="K4" s="163"/>
      <c r="L4" s="163"/>
      <c r="M4" s="163"/>
      <c r="N4" s="164"/>
      <c r="O4" s="165" t="s">
        <v>66</v>
      </c>
      <c r="P4" s="166"/>
      <c r="Q4" s="167"/>
      <c r="R4" s="106" t="str">
        <f>IF(COUNTIF(R5:R23,"◄")=0,"☺","☻")</f>
        <v>☻</v>
      </c>
      <c r="S4" s="95" t="s">
        <v>68</v>
      </c>
      <c r="T4" s="107" t="s">
        <v>2</v>
      </c>
      <c r="U4" s="108" t="str">
        <f>IF(COUNTIF(U5:U23,"◄")=0,"☺","☻")</f>
        <v>☻</v>
      </c>
      <c r="V4" s="95" t="s">
        <v>163</v>
      </c>
      <c r="W4" s="109" t="s">
        <v>3</v>
      </c>
      <c r="X4" s="110" t="str">
        <f>IF(Y4="","☺","☻")</f>
        <v>☻</v>
      </c>
      <c r="Y4" s="111" t="str">
        <f>IF(COUNTIF(Y5:Y23,"◄")=0,"",(CONCATENATE(" - ",COUNTIF(Y5:Y23,"◄"))))</f>
        <v xml:space="preserve"> - 19</v>
      </c>
      <c r="Z4" s="112" t="s">
        <v>32</v>
      </c>
      <c r="AA4" s="112" t="s">
        <v>32</v>
      </c>
      <c r="AB4" s="113">
        <f>COUNTIF(AB5:AB23,"►")</f>
        <v>0</v>
      </c>
    </row>
    <row r="5" spans="1:41" ht="16.2" thickBot="1" x14ac:dyDescent="0.35">
      <c r="A5" s="27">
        <v>1</v>
      </c>
      <c r="B5" s="41">
        <v>1</v>
      </c>
      <c r="C5" s="41" t="s">
        <v>28</v>
      </c>
      <c r="D5" s="41">
        <v>2</v>
      </c>
      <c r="E5" s="37">
        <v>2022</v>
      </c>
      <c r="F5" s="46" t="s">
        <v>315</v>
      </c>
      <c r="G5" s="12">
        <v>44583</v>
      </c>
      <c r="H5" s="13">
        <v>44585</v>
      </c>
      <c r="I5" s="126" t="s">
        <v>317</v>
      </c>
      <c r="J5" s="77" t="s">
        <v>314</v>
      </c>
      <c r="K5" s="44"/>
      <c r="L5" s="44"/>
      <c r="M5" s="44"/>
      <c r="N5" s="45"/>
      <c r="O5" s="11" t="s">
        <v>319</v>
      </c>
      <c r="P5" s="11" t="s">
        <v>0</v>
      </c>
      <c r="Q5" s="18" t="s">
        <v>320</v>
      </c>
      <c r="R5" s="114" t="str">
        <f>IF(T5&gt;0,"ok","◄")</f>
        <v>◄</v>
      </c>
      <c r="S5" s="16" t="s">
        <v>317</v>
      </c>
      <c r="T5" s="6"/>
      <c r="U5" s="114" t="str">
        <f>IF(W5&gt;0,"ok","◄")</f>
        <v>◄</v>
      </c>
      <c r="V5" s="16" t="s">
        <v>318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5" t="str">
        <f t="shared" ref="AB5:AB24" si="2">IF(AA5&gt;0,"►","")</f>
        <v/>
      </c>
    </row>
    <row r="6" spans="1:41" ht="16.2" thickBot="1" x14ac:dyDescent="0.35">
      <c r="A6" s="74">
        <v>2</v>
      </c>
      <c r="B6" s="75">
        <v>3</v>
      </c>
      <c r="C6" s="97" t="s">
        <v>28</v>
      </c>
      <c r="D6" s="97">
        <v>3</v>
      </c>
      <c r="E6" s="37">
        <v>2022</v>
      </c>
      <c r="F6" s="47" t="s">
        <v>313</v>
      </c>
      <c r="G6" s="12">
        <v>44583</v>
      </c>
      <c r="H6" s="13">
        <v>44585</v>
      </c>
      <c r="I6" s="126" t="s">
        <v>321</v>
      </c>
      <c r="J6" s="77" t="s">
        <v>312</v>
      </c>
      <c r="K6" s="44"/>
      <c r="L6" s="44"/>
      <c r="M6" s="44"/>
      <c r="N6" s="45"/>
      <c r="O6" s="11" t="s">
        <v>323</v>
      </c>
      <c r="P6" s="11" t="s">
        <v>0</v>
      </c>
      <c r="Q6" s="18" t="s">
        <v>324</v>
      </c>
      <c r="R6" s="114" t="str">
        <f t="shared" ref="R6:R24" si="3">IF(T6&gt;0,"ok","◄")</f>
        <v>◄</v>
      </c>
      <c r="S6" s="16" t="s">
        <v>321</v>
      </c>
      <c r="T6" s="6"/>
      <c r="U6" s="114" t="str">
        <f t="shared" ref="U6:U24" si="4">IF(W6&gt;0,"ok","◄")</f>
        <v>◄</v>
      </c>
      <c r="V6" s="16" t="s">
        <v>322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115" t="str">
        <f t="shared" si="2"/>
        <v/>
      </c>
    </row>
    <row r="7" spans="1:41" ht="16.2" thickBot="1" x14ac:dyDescent="0.35">
      <c r="A7" s="74">
        <v>3</v>
      </c>
      <c r="B7" s="75">
        <v>4</v>
      </c>
      <c r="C7" s="75" t="s">
        <v>28</v>
      </c>
      <c r="D7" s="75">
        <v>5</v>
      </c>
      <c r="E7" s="37">
        <v>2022</v>
      </c>
      <c r="F7" s="47" t="s">
        <v>311</v>
      </c>
      <c r="G7" s="12">
        <v>44583</v>
      </c>
      <c r="H7" s="13">
        <v>44585</v>
      </c>
      <c r="I7" s="126" t="s">
        <v>325</v>
      </c>
      <c r="J7" s="77" t="s">
        <v>310</v>
      </c>
      <c r="K7" s="44"/>
      <c r="L7" s="44"/>
      <c r="M7" s="44"/>
      <c r="N7" s="45"/>
      <c r="O7" s="11" t="s">
        <v>327</v>
      </c>
      <c r="P7" s="11" t="s">
        <v>0</v>
      </c>
      <c r="Q7" s="18" t="s">
        <v>328</v>
      </c>
      <c r="R7" s="114" t="str">
        <f t="shared" si="3"/>
        <v>◄</v>
      </c>
      <c r="S7" s="16" t="s">
        <v>325</v>
      </c>
      <c r="T7" s="6"/>
      <c r="U7" s="114" t="str">
        <f t="shared" si="4"/>
        <v>◄</v>
      </c>
      <c r="V7" s="16" t="s">
        <v>326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115" t="str">
        <f t="shared" si="2"/>
        <v/>
      </c>
    </row>
    <row r="8" spans="1:41" ht="16.2" thickBot="1" x14ac:dyDescent="0.35">
      <c r="A8" s="74">
        <v>4</v>
      </c>
      <c r="B8" s="75">
        <v>6</v>
      </c>
      <c r="C8" s="75" t="s">
        <v>28</v>
      </c>
      <c r="D8" s="75">
        <v>7</v>
      </c>
      <c r="E8" s="37">
        <v>2022</v>
      </c>
      <c r="F8" s="47" t="s">
        <v>309</v>
      </c>
      <c r="G8" s="12">
        <v>44583</v>
      </c>
      <c r="H8" s="13">
        <v>44585</v>
      </c>
      <c r="I8" s="126" t="s">
        <v>329</v>
      </c>
      <c r="J8" s="77" t="s">
        <v>308</v>
      </c>
      <c r="K8" s="44"/>
      <c r="L8" s="44"/>
      <c r="M8" s="44"/>
      <c r="N8" s="45"/>
      <c r="O8" s="11" t="s">
        <v>331</v>
      </c>
      <c r="P8" s="11" t="s">
        <v>0</v>
      </c>
      <c r="Q8" s="18" t="s">
        <v>332</v>
      </c>
      <c r="R8" s="114" t="str">
        <f t="shared" si="3"/>
        <v>◄</v>
      </c>
      <c r="S8" s="16" t="s">
        <v>329</v>
      </c>
      <c r="T8" s="6"/>
      <c r="U8" s="114" t="str">
        <f t="shared" si="4"/>
        <v>◄</v>
      </c>
      <c r="V8" s="16" t="s">
        <v>330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115" t="str">
        <f t="shared" si="2"/>
        <v/>
      </c>
    </row>
    <row r="9" spans="1:41" ht="16.2" thickBot="1" x14ac:dyDescent="0.35">
      <c r="A9" s="74">
        <v>5</v>
      </c>
      <c r="B9" s="75">
        <v>8</v>
      </c>
      <c r="C9" s="75" t="s">
        <v>28</v>
      </c>
      <c r="D9" s="75">
        <v>9</v>
      </c>
      <c r="E9" s="37">
        <v>2022</v>
      </c>
      <c r="F9" s="47" t="s">
        <v>307</v>
      </c>
      <c r="G9" s="12">
        <v>44639</v>
      </c>
      <c r="H9" s="13">
        <v>44641</v>
      </c>
      <c r="I9" s="126" t="s">
        <v>333</v>
      </c>
      <c r="J9" s="77" t="s">
        <v>306</v>
      </c>
      <c r="K9" s="44"/>
      <c r="L9" s="44"/>
      <c r="M9" s="44"/>
      <c r="N9" s="45"/>
      <c r="O9" s="11" t="s">
        <v>335</v>
      </c>
      <c r="P9" s="11" t="s">
        <v>0</v>
      </c>
      <c r="Q9" s="18" t="s">
        <v>336</v>
      </c>
      <c r="R9" s="114" t="str">
        <f t="shared" si="3"/>
        <v>◄</v>
      </c>
      <c r="S9" s="16" t="s">
        <v>333</v>
      </c>
      <c r="T9" s="6"/>
      <c r="U9" s="114" t="str">
        <f t="shared" si="4"/>
        <v>◄</v>
      </c>
      <c r="V9" s="16" t="s">
        <v>334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115" t="str">
        <f t="shared" si="2"/>
        <v/>
      </c>
    </row>
    <row r="10" spans="1:41" ht="16.2" thickBot="1" x14ac:dyDescent="0.35">
      <c r="A10" s="74">
        <v>6</v>
      </c>
      <c r="B10" s="75">
        <v>10</v>
      </c>
      <c r="C10" s="75" t="s">
        <v>28</v>
      </c>
      <c r="D10" s="75">
        <v>11</v>
      </c>
      <c r="E10" s="37">
        <v>2022</v>
      </c>
      <c r="F10" s="47" t="s">
        <v>305</v>
      </c>
      <c r="G10" s="12">
        <v>44639</v>
      </c>
      <c r="H10" s="13">
        <v>44641</v>
      </c>
      <c r="I10" s="126" t="s">
        <v>337</v>
      </c>
      <c r="J10" s="77" t="s">
        <v>304</v>
      </c>
      <c r="K10" s="44"/>
      <c r="L10" s="44"/>
      <c r="M10" s="44"/>
      <c r="N10" s="45"/>
      <c r="O10" s="11" t="s">
        <v>339</v>
      </c>
      <c r="P10" s="11" t="s">
        <v>0</v>
      </c>
      <c r="Q10" s="18" t="s">
        <v>340</v>
      </c>
      <c r="R10" s="114" t="str">
        <f t="shared" si="3"/>
        <v>◄</v>
      </c>
      <c r="S10" s="16" t="s">
        <v>337</v>
      </c>
      <c r="T10" s="6"/>
      <c r="U10" s="114" t="str">
        <f t="shared" si="4"/>
        <v>◄</v>
      </c>
      <c r="V10" s="16" t="s">
        <v>338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115" t="str">
        <f t="shared" si="2"/>
        <v/>
      </c>
    </row>
    <row r="11" spans="1:41" ht="16.2" thickBot="1" x14ac:dyDescent="0.35">
      <c r="A11" s="74">
        <v>7</v>
      </c>
      <c r="B11" s="75">
        <v>12</v>
      </c>
      <c r="C11" s="75" t="s">
        <v>28</v>
      </c>
      <c r="D11" s="75">
        <v>13</v>
      </c>
      <c r="E11" s="37">
        <v>2022</v>
      </c>
      <c r="F11" s="47" t="s">
        <v>303</v>
      </c>
      <c r="G11" s="12">
        <v>44639</v>
      </c>
      <c r="H11" s="13">
        <v>44641</v>
      </c>
      <c r="I11" s="126" t="s">
        <v>341</v>
      </c>
      <c r="J11" s="77" t="s">
        <v>302</v>
      </c>
      <c r="K11" s="44"/>
      <c r="L11" s="44"/>
      <c r="M11" s="44"/>
      <c r="N11" s="45"/>
      <c r="O11" s="11" t="s">
        <v>343</v>
      </c>
      <c r="P11" s="11" t="s">
        <v>0</v>
      </c>
      <c r="Q11" s="18" t="s">
        <v>344</v>
      </c>
      <c r="R11" s="114" t="str">
        <f t="shared" si="3"/>
        <v>◄</v>
      </c>
      <c r="S11" s="16" t="s">
        <v>341</v>
      </c>
      <c r="T11" s="6"/>
      <c r="U11" s="114" t="str">
        <f t="shared" si="4"/>
        <v>◄</v>
      </c>
      <c r="V11" s="16" t="s">
        <v>342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115" t="str">
        <f t="shared" si="2"/>
        <v/>
      </c>
    </row>
    <row r="12" spans="1:41" ht="16.2" thickBot="1" x14ac:dyDescent="0.35">
      <c r="A12" s="74">
        <v>8</v>
      </c>
      <c r="B12" s="75">
        <v>14</v>
      </c>
      <c r="C12" s="75" t="s">
        <v>28</v>
      </c>
      <c r="D12" s="75">
        <v>15</v>
      </c>
      <c r="E12" s="37">
        <v>2022</v>
      </c>
      <c r="F12" s="47" t="s">
        <v>301</v>
      </c>
      <c r="G12" s="12">
        <v>44639</v>
      </c>
      <c r="H12" s="13">
        <v>44641</v>
      </c>
      <c r="I12" s="126" t="s">
        <v>346</v>
      </c>
      <c r="J12" s="77" t="s">
        <v>300</v>
      </c>
      <c r="K12" s="44"/>
      <c r="L12" s="44"/>
      <c r="M12" s="44"/>
      <c r="N12" s="45"/>
      <c r="O12" s="11" t="s">
        <v>345</v>
      </c>
      <c r="P12" s="11" t="s">
        <v>83</v>
      </c>
      <c r="Q12" s="18" t="s">
        <v>83</v>
      </c>
      <c r="R12" s="114" t="str">
        <f t="shared" si="3"/>
        <v>◄</v>
      </c>
      <c r="S12" s="16" t="s">
        <v>346</v>
      </c>
      <c r="T12" s="6"/>
      <c r="U12" s="114" t="str">
        <f t="shared" si="4"/>
        <v>◄</v>
      </c>
      <c r="V12" s="16" t="s">
        <v>347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115" t="str">
        <f t="shared" si="2"/>
        <v/>
      </c>
    </row>
    <row r="13" spans="1:41" ht="16.2" thickBot="1" x14ac:dyDescent="0.35">
      <c r="A13" s="74">
        <v>9</v>
      </c>
      <c r="B13" s="75">
        <v>16</v>
      </c>
      <c r="C13" s="75" t="s">
        <v>28</v>
      </c>
      <c r="D13" s="75">
        <v>17</v>
      </c>
      <c r="E13" s="37">
        <v>2022</v>
      </c>
      <c r="F13" s="47" t="s">
        <v>299</v>
      </c>
      <c r="G13" s="12">
        <v>44639</v>
      </c>
      <c r="H13" s="13">
        <v>44641</v>
      </c>
      <c r="I13" s="126" t="s">
        <v>349</v>
      </c>
      <c r="J13" s="77" t="s">
        <v>298</v>
      </c>
      <c r="K13" s="44"/>
      <c r="L13" s="44"/>
      <c r="M13" s="44"/>
      <c r="N13" s="45"/>
      <c r="O13" s="11" t="s">
        <v>348</v>
      </c>
      <c r="P13" s="11" t="s">
        <v>83</v>
      </c>
      <c r="Q13" s="18" t="s">
        <v>83</v>
      </c>
      <c r="R13" s="114" t="str">
        <f t="shared" si="3"/>
        <v>◄</v>
      </c>
      <c r="S13" s="16" t="s">
        <v>349</v>
      </c>
      <c r="T13" s="6"/>
      <c r="U13" s="114" t="str">
        <f t="shared" si="4"/>
        <v>◄</v>
      </c>
      <c r="V13" s="16" t="s">
        <v>350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115" t="str">
        <f t="shared" si="2"/>
        <v/>
      </c>
    </row>
    <row r="14" spans="1:41" ht="16.2" thickBot="1" x14ac:dyDescent="0.35">
      <c r="A14" s="74">
        <v>10</v>
      </c>
      <c r="B14" s="75">
        <v>18</v>
      </c>
      <c r="C14" s="97" t="s">
        <v>28</v>
      </c>
      <c r="D14" s="97">
        <v>18</v>
      </c>
      <c r="E14" s="37">
        <v>2022</v>
      </c>
      <c r="F14" s="47" t="s">
        <v>297</v>
      </c>
      <c r="G14" s="12">
        <v>44722</v>
      </c>
      <c r="H14" s="13">
        <v>44724</v>
      </c>
      <c r="I14" s="126" t="s">
        <v>351</v>
      </c>
      <c r="J14" s="77" t="s">
        <v>296</v>
      </c>
      <c r="K14" s="44"/>
      <c r="L14" s="44"/>
      <c r="M14" s="44"/>
      <c r="N14" s="45"/>
      <c r="O14" s="11" t="s">
        <v>353</v>
      </c>
      <c r="P14" s="11" t="s">
        <v>0</v>
      </c>
      <c r="Q14" s="18" t="s">
        <v>354</v>
      </c>
      <c r="R14" s="114" t="str">
        <f t="shared" si="3"/>
        <v>◄</v>
      </c>
      <c r="S14" s="16" t="s">
        <v>351</v>
      </c>
      <c r="T14" s="6"/>
      <c r="U14" s="114" t="str">
        <f t="shared" si="4"/>
        <v>◄</v>
      </c>
      <c r="V14" s="16" t="s">
        <v>352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115" t="str">
        <f t="shared" si="2"/>
        <v/>
      </c>
    </row>
    <row r="15" spans="1:41" ht="16.2" thickBot="1" x14ac:dyDescent="0.35">
      <c r="A15" s="74">
        <v>11</v>
      </c>
      <c r="B15" s="75">
        <v>19</v>
      </c>
      <c r="C15" s="97" t="s">
        <v>28</v>
      </c>
      <c r="D15" s="97">
        <v>19</v>
      </c>
      <c r="E15" s="37">
        <v>2022</v>
      </c>
      <c r="F15" s="47" t="s">
        <v>295</v>
      </c>
      <c r="G15" s="12">
        <v>44722</v>
      </c>
      <c r="H15" s="13">
        <v>44724</v>
      </c>
      <c r="I15" s="126" t="s">
        <v>355</v>
      </c>
      <c r="J15" s="77" t="s">
        <v>294</v>
      </c>
      <c r="K15" s="44"/>
      <c r="L15" s="44"/>
      <c r="M15" s="44"/>
      <c r="N15" s="45"/>
      <c r="O15" s="11" t="s">
        <v>357</v>
      </c>
      <c r="P15" s="11" t="s">
        <v>0</v>
      </c>
      <c r="Q15" s="18" t="s">
        <v>358</v>
      </c>
      <c r="R15" s="114" t="str">
        <f t="shared" si="3"/>
        <v>◄</v>
      </c>
      <c r="S15" s="16" t="s">
        <v>355</v>
      </c>
      <c r="T15" s="6"/>
      <c r="U15" s="114" t="str">
        <f t="shared" si="4"/>
        <v>◄</v>
      </c>
      <c r="V15" s="16" t="s">
        <v>356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115" t="str">
        <f t="shared" si="2"/>
        <v/>
      </c>
    </row>
    <row r="16" spans="1:41" ht="16.2" thickBot="1" x14ac:dyDescent="0.35">
      <c r="A16" s="74">
        <v>12</v>
      </c>
      <c r="B16" s="75">
        <v>20</v>
      </c>
      <c r="C16" s="75" t="s">
        <v>28</v>
      </c>
      <c r="D16" s="75">
        <v>21</v>
      </c>
      <c r="E16" s="37">
        <v>2022</v>
      </c>
      <c r="F16" s="47" t="s">
        <v>293</v>
      </c>
      <c r="G16" s="12">
        <v>44722</v>
      </c>
      <c r="H16" s="13">
        <v>44724</v>
      </c>
      <c r="I16" s="126" t="s">
        <v>359</v>
      </c>
      <c r="J16" s="77" t="s">
        <v>292</v>
      </c>
      <c r="K16" s="44"/>
      <c r="L16" s="44"/>
      <c r="M16" s="44"/>
      <c r="N16" s="45"/>
      <c r="O16" s="11" t="s">
        <v>361</v>
      </c>
      <c r="P16" s="11" t="s">
        <v>0</v>
      </c>
      <c r="Q16" s="18" t="s">
        <v>362</v>
      </c>
      <c r="R16" s="114" t="str">
        <f t="shared" si="3"/>
        <v>◄</v>
      </c>
      <c r="S16" s="16" t="s">
        <v>359</v>
      </c>
      <c r="T16" s="6"/>
      <c r="U16" s="114" t="str">
        <f t="shared" si="4"/>
        <v>◄</v>
      </c>
      <c r="V16" s="16" t="s">
        <v>360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115" t="str">
        <f t="shared" si="2"/>
        <v/>
      </c>
    </row>
    <row r="17" spans="1:28" ht="16.2" thickBot="1" x14ac:dyDescent="0.35">
      <c r="A17" s="74">
        <v>13</v>
      </c>
      <c r="B17" s="75">
        <v>22</v>
      </c>
      <c r="C17" s="75" t="s">
        <v>28</v>
      </c>
      <c r="D17" s="75">
        <v>23</v>
      </c>
      <c r="E17" s="37">
        <v>2022</v>
      </c>
      <c r="F17" s="47" t="s">
        <v>291</v>
      </c>
      <c r="G17" s="12">
        <v>44722</v>
      </c>
      <c r="H17" s="13">
        <v>44724</v>
      </c>
      <c r="I17" s="126" t="s">
        <v>363</v>
      </c>
      <c r="J17" s="77" t="s">
        <v>290</v>
      </c>
      <c r="K17" s="44"/>
      <c r="L17" s="44"/>
      <c r="M17" s="44"/>
      <c r="N17" s="45"/>
      <c r="O17" s="11" t="s">
        <v>365</v>
      </c>
      <c r="P17" s="11" t="s">
        <v>0</v>
      </c>
      <c r="Q17" s="18" t="s">
        <v>366</v>
      </c>
      <c r="R17" s="114" t="str">
        <f t="shared" si="3"/>
        <v>◄</v>
      </c>
      <c r="S17" s="16" t="s">
        <v>363</v>
      </c>
      <c r="T17" s="6"/>
      <c r="U17" s="114" t="str">
        <f t="shared" si="4"/>
        <v>◄</v>
      </c>
      <c r="V17" s="16" t="s">
        <v>364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115" t="str">
        <f t="shared" si="2"/>
        <v/>
      </c>
    </row>
    <row r="18" spans="1:28" ht="16.2" thickBot="1" x14ac:dyDescent="0.35">
      <c r="A18" s="74">
        <v>14</v>
      </c>
      <c r="B18" s="75">
        <v>24</v>
      </c>
      <c r="C18" s="97" t="s">
        <v>28</v>
      </c>
      <c r="D18" s="97">
        <v>24</v>
      </c>
      <c r="E18" s="37">
        <v>2022</v>
      </c>
      <c r="F18" s="47" t="s">
        <v>289</v>
      </c>
      <c r="G18" s="12">
        <v>44800</v>
      </c>
      <c r="H18" s="13">
        <v>44802</v>
      </c>
      <c r="I18" s="126" t="s">
        <v>367</v>
      </c>
      <c r="J18" s="77" t="s">
        <v>288</v>
      </c>
      <c r="K18" s="44"/>
      <c r="L18" s="44"/>
      <c r="M18" s="44"/>
      <c r="N18" s="45"/>
      <c r="O18" s="11" t="s">
        <v>369</v>
      </c>
      <c r="P18" s="11" t="s">
        <v>0</v>
      </c>
      <c r="Q18" s="18" t="s">
        <v>370</v>
      </c>
      <c r="R18" s="114" t="str">
        <f t="shared" si="3"/>
        <v>◄</v>
      </c>
      <c r="S18" s="16" t="s">
        <v>367</v>
      </c>
      <c r="T18" s="6"/>
      <c r="U18" s="114" t="str">
        <f t="shared" si="4"/>
        <v>◄</v>
      </c>
      <c r="V18" s="16" t="s">
        <v>368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115" t="str">
        <f t="shared" si="2"/>
        <v/>
      </c>
    </row>
    <row r="19" spans="1:28" ht="16.2" thickBot="1" x14ac:dyDescent="0.35">
      <c r="A19" s="74">
        <v>15</v>
      </c>
      <c r="B19" s="75">
        <v>25</v>
      </c>
      <c r="C19" s="75" t="s">
        <v>28</v>
      </c>
      <c r="D19" s="75">
        <v>26</v>
      </c>
      <c r="E19" s="37">
        <v>2022</v>
      </c>
      <c r="F19" s="47" t="s">
        <v>287</v>
      </c>
      <c r="G19" s="12">
        <v>44800</v>
      </c>
      <c r="H19" s="13">
        <v>44802</v>
      </c>
      <c r="I19" s="126" t="s">
        <v>371</v>
      </c>
      <c r="J19" s="77" t="s">
        <v>286</v>
      </c>
      <c r="K19" s="44"/>
      <c r="L19" s="44"/>
      <c r="M19" s="44"/>
      <c r="N19" s="45"/>
      <c r="O19" s="11" t="s">
        <v>373</v>
      </c>
      <c r="P19" s="11" t="s">
        <v>0</v>
      </c>
      <c r="Q19" s="18" t="s">
        <v>374</v>
      </c>
      <c r="R19" s="114" t="str">
        <f t="shared" si="3"/>
        <v>◄</v>
      </c>
      <c r="S19" s="16" t="s">
        <v>371</v>
      </c>
      <c r="T19" s="6"/>
      <c r="U19" s="114" t="str">
        <f t="shared" si="4"/>
        <v>◄</v>
      </c>
      <c r="V19" s="16" t="s">
        <v>372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115" t="str">
        <f t="shared" si="2"/>
        <v/>
      </c>
    </row>
    <row r="20" spans="1:28" ht="16.2" thickBot="1" x14ac:dyDescent="0.35">
      <c r="A20" s="74">
        <v>16</v>
      </c>
      <c r="B20" s="75">
        <v>27</v>
      </c>
      <c r="C20" s="75" t="s">
        <v>28</v>
      </c>
      <c r="D20" s="75">
        <v>28</v>
      </c>
      <c r="E20" s="37">
        <v>2022</v>
      </c>
      <c r="F20" s="47" t="s">
        <v>285</v>
      </c>
      <c r="G20" s="12">
        <v>44800</v>
      </c>
      <c r="H20" s="13">
        <v>44802</v>
      </c>
      <c r="I20" s="126" t="s">
        <v>376</v>
      </c>
      <c r="J20" s="77" t="s">
        <v>284</v>
      </c>
      <c r="K20" s="44"/>
      <c r="L20" s="44"/>
      <c r="M20" s="44"/>
      <c r="N20" s="45"/>
      <c r="O20" s="11" t="s">
        <v>375</v>
      </c>
      <c r="P20" s="11" t="s">
        <v>83</v>
      </c>
      <c r="Q20" s="18" t="s">
        <v>83</v>
      </c>
      <c r="R20" s="114" t="str">
        <f t="shared" si="3"/>
        <v>◄</v>
      </c>
      <c r="S20" s="16" t="s">
        <v>376</v>
      </c>
      <c r="T20" s="6"/>
      <c r="U20" s="114" t="str">
        <f t="shared" si="4"/>
        <v>◄</v>
      </c>
      <c r="V20" s="16" t="s">
        <v>377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115" t="str">
        <f t="shared" si="2"/>
        <v/>
      </c>
    </row>
    <row r="21" spans="1:28" ht="16.2" thickBot="1" x14ac:dyDescent="0.35">
      <c r="A21" s="74">
        <v>17</v>
      </c>
      <c r="B21" s="75">
        <v>29</v>
      </c>
      <c r="C21" s="75" t="s">
        <v>28</v>
      </c>
      <c r="D21" s="75">
        <v>30</v>
      </c>
      <c r="E21" s="37">
        <v>2022</v>
      </c>
      <c r="F21" s="47" t="s">
        <v>283</v>
      </c>
      <c r="G21" s="12">
        <v>44800</v>
      </c>
      <c r="H21" s="13">
        <v>44802</v>
      </c>
      <c r="I21" s="126" t="s">
        <v>378</v>
      </c>
      <c r="J21" s="77" t="s">
        <v>282</v>
      </c>
      <c r="K21" s="44"/>
      <c r="L21" s="44"/>
      <c r="M21" s="44"/>
      <c r="N21" s="45"/>
      <c r="O21" s="11" t="s">
        <v>380</v>
      </c>
      <c r="P21" s="11" t="s">
        <v>0</v>
      </c>
      <c r="Q21" s="18" t="s">
        <v>381</v>
      </c>
      <c r="R21" s="114" t="str">
        <f t="shared" si="3"/>
        <v>◄</v>
      </c>
      <c r="S21" s="16" t="s">
        <v>378</v>
      </c>
      <c r="T21" s="6"/>
      <c r="U21" s="114" t="str">
        <f t="shared" si="4"/>
        <v>◄</v>
      </c>
      <c r="V21" s="16" t="s">
        <v>379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115" t="str">
        <f t="shared" si="2"/>
        <v/>
      </c>
    </row>
    <row r="22" spans="1:28" ht="16.2" thickBot="1" x14ac:dyDescent="0.35">
      <c r="A22" s="74">
        <v>18</v>
      </c>
      <c r="B22" s="75">
        <v>31</v>
      </c>
      <c r="C22" s="97" t="s">
        <v>28</v>
      </c>
      <c r="D22" s="97">
        <v>31</v>
      </c>
      <c r="E22" s="37">
        <v>2022</v>
      </c>
      <c r="F22" s="47" t="s">
        <v>281</v>
      </c>
      <c r="G22" s="12">
        <v>44856</v>
      </c>
      <c r="H22" s="13">
        <v>44858</v>
      </c>
      <c r="I22" s="126" t="s">
        <v>382</v>
      </c>
      <c r="J22" s="77" t="s">
        <v>280</v>
      </c>
      <c r="K22" s="44"/>
      <c r="L22" s="44"/>
      <c r="M22" s="44"/>
      <c r="N22" s="45"/>
      <c r="O22" s="11" t="s">
        <v>384</v>
      </c>
      <c r="P22" s="11" t="s">
        <v>0</v>
      </c>
      <c r="Q22" s="18" t="s">
        <v>385</v>
      </c>
      <c r="R22" s="114" t="str">
        <f t="shared" si="3"/>
        <v>◄</v>
      </c>
      <c r="S22" s="16" t="s">
        <v>382</v>
      </c>
      <c r="T22" s="6"/>
      <c r="U22" s="114" t="str">
        <f t="shared" si="4"/>
        <v>◄</v>
      </c>
      <c r="V22" s="16" t="s">
        <v>383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115" t="str">
        <f t="shared" si="2"/>
        <v/>
      </c>
    </row>
    <row r="23" spans="1:28" ht="16.2" thickBot="1" x14ac:dyDescent="0.35">
      <c r="A23" s="74">
        <v>19</v>
      </c>
      <c r="B23" s="75">
        <v>32</v>
      </c>
      <c r="C23" s="75" t="s">
        <v>28</v>
      </c>
      <c r="D23" s="75">
        <v>33</v>
      </c>
      <c r="E23" s="37">
        <v>2022</v>
      </c>
      <c r="F23" s="47" t="s">
        <v>279</v>
      </c>
      <c r="G23" s="12">
        <v>44856</v>
      </c>
      <c r="H23" s="13">
        <v>44858</v>
      </c>
      <c r="I23" s="126" t="s">
        <v>386</v>
      </c>
      <c r="J23" s="77" t="s">
        <v>278</v>
      </c>
      <c r="K23" s="44"/>
      <c r="L23" s="44"/>
      <c r="M23" s="44"/>
      <c r="N23" s="45"/>
      <c r="O23" s="11" t="s">
        <v>388</v>
      </c>
      <c r="P23" s="11" t="s">
        <v>0</v>
      </c>
      <c r="Q23" s="18" t="s">
        <v>389</v>
      </c>
      <c r="R23" s="114" t="str">
        <f t="shared" si="3"/>
        <v>◄</v>
      </c>
      <c r="S23" s="16" t="s">
        <v>386</v>
      </c>
      <c r="T23" s="6"/>
      <c r="U23" s="114" t="str">
        <f t="shared" si="4"/>
        <v>◄</v>
      </c>
      <c r="V23" s="16" t="s">
        <v>387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115" t="str">
        <f t="shared" si="2"/>
        <v/>
      </c>
    </row>
    <row r="24" spans="1:28" ht="16.2" thickBot="1" x14ac:dyDescent="0.35">
      <c r="A24" s="83">
        <v>20</v>
      </c>
      <c r="B24" s="119">
        <v>34</v>
      </c>
      <c r="C24" s="119" t="s">
        <v>28</v>
      </c>
      <c r="D24" s="119">
        <v>35</v>
      </c>
      <c r="E24" s="118">
        <v>2022</v>
      </c>
      <c r="F24" s="84" t="s">
        <v>277</v>
      </c>
      <c r="G24" s="85">
        <v>44856</v>
      </c>
      <c r="H24" s="86">
        <v>44858</v>
      </c>
      <c r="I24" s="126" t="s">
        <v>390</v>
      </c>
      <c r="J24" s="125" t="s">
        <v>276</v>
      </c>
      <c r="K24" s="124"/>
      <c r="L24" s="124"/>
      <c r="M24" s="124"/>
      <c r="N24" s="124"/>
      <c r="O24" s="11" t="s">
        <v>392</v>
      </c>
      <c r="P24" s="11" t="s">
        <v>0</v>
      </c>
      <c r="Q24" s="18" t="s">
        <v>393</v>
      </c>
      <c r="R24" s="116" t="str">
        <f t="shared" si="3"/>
        <v>◄</v>
      </c>
      <c r="S24" s="16" t="s">
        <v>390</v>
      </c>
      <c r="T24" s="92"/>
      <c r="U24" s="116" t="str">
        <f t="shared" si="4"/>
        <v>◄</v>
      </c>
      <c r="V24" s="16" t="s">
        <v>391</v>
      </c>
      <c r="W24" s="92"/>
      <c r="X24" s="90" t="str">
        <f t="shared" si="0"/>
        <v>◄</v>
      </c>
      <c r="Y24" s="91" t="str">
        <f t="shared" si="1"/>
        <v>◄</v>
      </c>
      <c r="Z24" s="92"/>
      <c r="AA24" s="92"/>
      <c r="AB24" s="117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</sheetData>
  <autoFilter ref="A1:AB48" xr:uid="{F8A37675-DEA5-4F0D-8DE9-B1BDA169F038}"/>
  <mergeCells count="12">
    <mergeCell ref="O3:Q3"/>
    <mergeCell ref="J4:N4"/>
    <mergeCell ref="O4:Q4"/>
    <mergeCell ref="G3:H3"/>
    <mergeCell ref="J3:N3"/>
    <mergeCell ref="S2:T2"/>
    <mergeCell ref="V2:W2"/>
    <mergeCell ref="X2:AB2"/>
    <mergeCell ref="S3:T3"/>
    <mergeCell ref="V3:W3"/>
    <mergeCell ref="Y3:Z3"/>
    <mergeCell ref="AA3:AB3"/>
  </mergeCells>
  <conditionalFormatting sqref="I4">
    <cfRule type="containsText" dxfId="137" priority="90" operator="containsText" text=" -----">
      <formula>NOT(ISERROR(SEARCH(" -----",I4)))</formula>
    </cfRule>
    <cfRule type="containsText" dxfId="136" priority="88" operator="containsText" text=" -----">
      <formula>NOT(ISERROR(SEARCH(" -----",I4)))</formula>
    </cfRule>
    <cfRule type="containsText" dxfId="135" priority="87" operator="containsText" text="?missend">
      <formula>NOT(ISERROR(SEARCH("?missend",I4)))</formula>
    </cfRule>
    <cfRule type="containsText" dxfId="134" priority="86" operator="containsText" text="P.">
      <formula>NOT(ISERROR(SEARCH("P.",I4)))</formula>
    </cfRule>
    <cfRule type="containsText" dxfId="133" priority="85" operator="containsText" text=" -----">
      <formula>NOT(ISERROR(SEARCH(" -----",I4)))</formula>
    </cfRule>
    <cfRule type="containsText" dxfId="132" priority="84" operator="containsText" text="◙">
      <formula>NOT(ISERROR(SEARCH("◙",I4)))</formula>
    </cfRule>
  </conditionalFormatting>
  <conditionalFormatting sqref="I4:I24">
    <cfRule type="containsText" dxfId="131" priority="91" operator="containsText" text="P.">
      <formula>NOT(ISERROR(SEARCH("P.",I4)))</formula>
    </cfRule>
    <cfRule type="containsText" dxfId="130" priority="89" operator="containsText" text="◙">
      <formula>NOT(ISERROR(SEARCH("◙",I4)))</formula>
    </cfRule>
  </conditionalFormatting>
  <conditionalFormatting sqref="I5:I24">
    <cfRule type="containsText" dxfId="129" priority="118" operator="containsText" text=" -----">
      <formula>NOT(ISERROR(SEARCH(" -----",I5)))</formula>
    </cfRule>
    <cfRule type="containsText" dxfId="128" priority="127" operator="containsText" text="◙">
      <formula>NOT(ISERROR(SEARCH("◙",I5)))</formula>
    </cfRule>
    <cfRule type="containsText" dxfId="127" priority="128" operator="containsText" text=" -----">
      <formula>NOT(ISERROR(SEARCH(" -----",I5)))</formula>
    </cfRule>
    <cfRule type="containsText" dxfId="126" priority="129" operator="containsText" text="P.">
      <formula>NOT(ISERROR(SEARCH("P.",I5)))</formula>
    </cfRule>
    <cfRule type="containsText" dxfId="125" priority="130" operator="containsText" text="?missend">
      <formula>NOT(ISERROR(SEARCH("?missend",I5)))</formula>
    </cfRule>
    <cfRule type="containsText" dxfId="124" priority="131" operator="containsText" text=" -----">
      <formula>NOT(ISERROR(SEARCH(" -----",I5)))</formula>
    </cfRule>
  </conditionalFormatting>
  <conditionalFormatting sqref="P5:Q24">
    <cfRule type="containsBlanks" dxfId="123" priority="153">
      <formula>LEN(TRIM(P5))=0</formula>
    </cfRule>
  </conditionalFormatting>
  <conditionalFormatting sqref="S4">
    <cfRule type="containsText" dxfId="122" priority="38" operator="containsText" text="P.">
      <formula>NOT(ISERROR(SEARCH("P.",S4)))</formula>
    </cfRule>
    <cfRule type="containsText" dxfId="121" priority="36" operator="containsText" text="◙">
      <formula>NOT(ISERROR(SEARCH("◙",S4)))</formula>
    </cfRule>
    <cfRule type="containsText" dxfId="120" priority="37" operator="containsText" text=" -----">
      <formula>NOT(ISERROR(SEARCH(" -----",S4)))</formula>
    </cfRule>
    <cfRule type="containsText" dxfId="119" priority="35" operator="containsText" text=" -----">
      <formula>NOT(ISERROR(SEARCH(" -----",S4)))</formula>
    </cfRule>
    <cfRule type="containsText" dxfId="118" priority="34" operator="containsText" text="?missend">
      <formula>NOT(ISERROR(SEARCH("?missend",S4)))</formula>
    </cfRule>
  </conditionalFormatting>
  <conditionalFormatting sqref="S4:S5">
    <cfRule type="containsText" dxfId="117" priority="6" operator="containsText" text=" -----">
      <formula>NOT(ISERROR(SEARCH(" -----",S4)))</formula>
    </cfRule>
  </conditionalFormatting>
  <conditionalFormatting sqref="S4:S24">
    <cfRule type="containsText" dxfId="116" priority="5" operator="containsText" text="◙">
      <formula>NOT(ISERROR(SEARCH("◙",S4)))</formula>
    </cfRule>
    <cfRule type="containsText" dxfId="115" priority="7" operator="containsText" text="P.">
      <formula>NOT(ISERROR(SEARCH("P.",S4)))</formula>
    </cfRule>
  </conditionalFormatting>
  <conditionalFormatting sqref="S5">
    <cfRule type="containsText" dxfId="114" priority="2" operator="containsText" text="◙">
      <formula>NOT(ISERROR(SEARCH("◙",S5)))</formula>
    </cfRule>
    <cfRule type="containsText" dxfId="113" priority="3" operator="containsText" text="P.">
      <formula>NOT(ISERROR(SEARCH("P.",S5)))</formula>
    </cfRule>
    <cfRule type="containsText" dxfId="112" priority="4" operator="containsText" text=" -----">
      <formula>NOT(ISERROR(SEARCH(" -----",S5)))</formula>
    </cfRule>
  </conditionalFormatting>
  <conditionalFormatting sqref="S5:S24">
    <cfRule type="containsText" dxfId="111" priority="1" operator="containsText" text="?FDS-">
      <formula>NOT(ISERROR(SEARCH("?FDS-",S5)))</formula>
    </cfRule>
  </conditionalFormatting>
  <conditionalFormatting sqref="S6:S24">
    <cfRule type="containsText" dxfId="110" priority="11" operator="containsText" text=" -----">
      <formula>NOT(ISERROR(SEARCH(" -----",S6)))</formula>
    </cfRule>
    <cfRule type="containsText" dxfId="109" priority="12" operator="containsText" text="◙">
      <formula>NOT(ISERROR(SEARCH("◙",S6)))</formula>
    </cfRule>
    <cfRule type="containsText" dxfId="108" priority="13" operator="containsText" text=" -----">
      <formula>NOT(ISERROR(SEARCH(" -----",S6)))</formula>
    </cfRule>
    <cfRule type="containsText" dxfId="107" priority="14" operator="containsText" text="P.">
      <formula>NOT(ISERROR(SEARCH("P.",S6)))</formula>
    </cfRule>
  </conditionalFormatting>
  <conditionalFormatting sqref="V4">
    <cfRule type="containsText" dxfId="106" priority="27" operator="containsText" text=" -----">
      <formula>NOT(ISERROR(SEARCH(" -----",V4)))</formula>
    </cfRule>
    <cfRule type="containsText" dxfId="105" priority="28" operator="containsText" text="◙">
      <formula>NOT(ISERROR(SEARCH("◙",V4)))</formula>
    </cfRule>
    <cfRule type="containsText" dxfId="104" priority="29" operator="containsText" text=" -----">
      <formula>NOT(ISERROR(SEARCH(" -----",V4)))</formula>
    </cfRule>
    <cfRule type="containsText" dxfId="103" priority="30" operator="containsText" text="P.">
      <formula>NOT(ISERROR(SEARCH("P.",V4)))</formula>
    </cfRule>
    <cfRule type="containsText" dxfId="102" priority="26" operator="containsText" text="?missend">
      <formula>NOT(ISERROR(SEARCH("?missend",V4)))</formula>
    </cfRule>
  </conditionalFormatting>
  <conditionalFormatting sqref="V4:V24">
    <cfRule type="containsText" dxfId="101" priority="23" operator="containsText" text="P.">
      <formula>NOT(ISERROR(SEARCH("P.",V4)))</formula>
    </cfRule>
    <cfRule type="containsText" dxfId="100" priority="21" operator="containsText" text="◙">
      <formula>NOT(ISERROR(SEARCH("◙",V4)))</formula>
    </cfRule>
    <cfRule type="containsText" dxfId="99" priority="22" operator="containsText" text=" -----">
      <formula>NOT(ISERROR(SEARCH(" -----",V4)))</formula>
    </cfRule>
  </conditionalFormatting>
  <conditionalFormatting sqref="V5:V24">
    <cfRule type="containsText" dxfId="98" priority="20" operator="containsText" text=" -----">
      <formula>NOT(ISERROR(SEARCH(" -----",V5)))</formula>
    </cfRule>
    <cfRule type="containsText" dxfId="97" priority="19" operator="containsText" text="P.">
      <formula>NOT(ISERROR(SEARCH("P.",V5)))</formula>
    </cfRule>
    <cfRule type="containsText" dxfId="96" priority="18" operator="containsText" text="◙">
      <formula>NOT(ISERROR(SEARCH("◙",V5)))</formula>
    </cfRule>
    <cfRule type="containsText" dxfId="95" priority="17" operator="containsText" text=" -----">
      <formula>NOT(ISERROR(SEARCH(" -----",V5)))</formula>
    </cfRule>
    <cfRule type="containsText" dxfId="94" priority="16" operator="containsText" text="?FDS-">
      <formula>NOT(ISERROR(SEARCH("?FDS-",V5)))</formula>
    </cfRule>
  </conditionalFormatting>
  <conditionalFormatting sqref="W5:W24">
    <cfRule type="containsText" dxfId="93" priority="44" operator="containsText" text="Ø">
      <formula>NOT(ISERROR(SEARCH("Ø",W5)))</formula>
    </cfRule>
  </conditionalFormatting>
  <conditionalFormatting sqref="X5:X24">
    <cfRule type="cellIs" dxfId="92" priority="45" operator="equal">
      <formula>"◄"</formula>
    </cfRule>
    <cfRule type="cellIs" dxfId="91" priority="46" operator="equal">
      <formula>"•"</formula>
    </cfRule>
    <cfRule type="cellIs" priority="47" operator="equal">
      <formula>"◄"</formula>
    </cfRule>
    <cfRule type="cellIs" dxfId="90" priority="48" operator="equal">
      <formula>"►"</formula>
    </cfRule>
  </conditionalFormatting>
  <conditionalFormatting sqref="Y4">
    <cfRule type="containsText" dxfId="89" priority="24" operator="containsText" text=" -">
      <formula>NOT(ISERROR(SEARCH(" -",Y4)))</formula>
    </cfRule>
  </conditionalFormatting>
  <conditionalFormatting sqref="Z4:AA24">
    <cfRule type="containsText" dxfId="88" priority="15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76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B988-548D-4410-94B8-AC59FCBD0F34}">
  <dimension ref="A1:AO47"/>
  <sheetViews>
    <sheetView showZeros="0" zoomScale="82" zoomScaleNormal="8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6.6640625" style="28" customWidth="1"/>
    <col min="2" max="2" width="5.109375" style="28" customWidth="1"/>
    <col min="3" max="3" width="3.33203125" style="28" customWidth="1"/>
    <col min="4" max="4" width="5.109375" style="28" customWidth="1"/>
    <col min="5" max="5" width="7" style="1" customWidth="1"/>
    <col min="6" max="6" width="31.6640625" style="1" customWidth="1"/>
    <col min="7" max="7" width="12.109375" style="3" customWidth="1"/>
    <col min="8" max="8" width="11" style="10" customWidth="1"/>
    <col min="9" max="9" width="13.88671875" style="96" customWidth="1"/>
    <col min="10" max="10" width="33.44140625" style="1" customWidth="1"/>
    <col min="11" max="11" width="19" style="1" customWidth="1"/>
    <col min="12" max="13" width="3.3320312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02" customWidth="1"/>
    <col min="19" max="19" width="14.5546875" style="1" customWidth="1"/>
    <col min="20" max="20" width="5.21875" style="102" customWidth="1"/>
    <col min="21" max="21" width="2.88671875" style="102" customWidth="1"/>
    <col min="22" max="22" width="15.6640625" style="1" customWidth="1"/>
    <col min="23" max="23" width="6" style="102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/>
    <row r="2" spans="1:41" ht="15" thickBot="1" x14ac:dyDescent="0.35">
      <c r="A2" s="32"/>
      <c r="B2" s="32"/>
      <c r="C2" s="33"/>
      <c r="D2" s="33"/>
      <c r="E2" s="33"/>
      <c r="F2" s="33"/>
      <c r="G2" s="33"/>
      <c r="H2" s="33"/>
      <c r="I2" s="93"/>
      <c r="J2" s="34" t="s">
        <v>438</v>
      </c>
      <c r="K2" s="33"/>
      <c r="L2" s="33"/>
      <c r="M2" s="33"/>
      <c r="N2" s="33"/>
      <c r="O2" s="33"/>
      <c r="P2" s="33"/>
      <c r="Q2" s="33"/>
      <c r="R2" s="103"/>
      <c r="S2" s="146" t="s">
        <v>159</v>
      </c>
      <c r="T2" s="147"/>
      <c r="U2" s="103"/>
      <c r="V2" s="146" t="s">
        <v>159</v>
      </c>
      <c r="W2" s="147"/>
      <c r="X2" s="150" t="s">
        <v>160</v>
      </c>
      <c r="Y2" s="151"/>
      <c r="Z2" s="151"/>
      <c r="AA2" s="151"/>
      <c r="AB2" s="152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0"/>
      <c r="B3" s="38"/>
      <c r="C3" s="65"/>
      <c r="D3" s="65"/>
      <c r="E3" s="66"/>
      <c r="F3" s="26"/>
      <c r="G3" s="172" t="s">
        <v>55</v>
      </c>
      <c r="H3" s="173"/>
      <c r="I3" s="79"/>
      <c r="J3" s="180"/>
      <c r="K3" s="181"/>
      <c r="L3" s="181"/>
      <c r="M3" s="181"/>
      <c r="N3" s="182"/>
      <c r="O3" s="162" t="s">
        <v>437</v>
      </c>
      <c r="P3" s="185"/>
      <c r="Q3" s="186"/>
      <c r="R3" s="104" t="s">
        <v>161</v>
      </c>
      <c r="S3" s="148" t="s">
        <v>162</v>
      </c>
      <c r="T3" s="149"/>
      <c r="U3" s="104" t="s">
        <v>161</v>
      </c>
      <c r="V3" s="148" t="s">
        <v>162</v>
      </c>
      <c r="W3" s="149"/>
      <c r="X3" s="105"/>
      <c r="Y3" s="153" t="s">
        <v>60</v>
      </c>
      <c r="Z3" s="154"/>
      <c r="AA3" s="155" t="s">
        <v>58</v>
      </c>
      <c r="AB3" s="156"/>
    </row>
    <row r="4" spans="1:41" customFormat="1" ht="16.8" customHeight="1" thickBot="1" x14ac:dyDescent="0.4">
      <c r="A4" s="129" t="s">
        <v>436</v>
      </c>
      <c r="B4" s="39" t="s">
        <v>9</v>
      </c>
      <c r="C4" s="39" t="s">
        <v>28</v>
      </c>
      <c r="D4" s="39" t="s">
        <v>9</v>
      </c>
      <c r="E4" s="24" t="s">
        <v>435</v>
      </c>
      <c r="F4" s="25" t="s">
        <v>57</v>
      </c>
      <c r="G4" s="23" t="s">
        <v>63</v>
      </c>
      <c r="H4" s="23" t="s">
        <v>64</v>
      </c>
      <c r="I4" s="81" t="s">
        <v>68</v>
      </c>
      <c r="J4" s="162" t="s">
        <v>65</v>
      </c>
      <c r="K4" s="163"/>
      <c r="L4" s="163"/>
      <c r="M4" s="163"/>
      <c r="N4" s="164"/>
      <c r="O4" s="183" t="s">
        <v>434</v>
      </c>
      <c r="P4" s="184"/>
      <c r="Q4" s="184"/>
      <c r="R4" s="106" t="str">
        <f>IF(COUNTIF(R5:R23,"◄")=0,"☺","☻")</f>
        <v>☻</v>
      </c>
      <c r="S4" s="95" t="s">
        <v>68</v>
      </c>
      <c r="T4" s="107" t="s">
        <v>2</v>
      </c>
      <c r="U4" s="108" t="str">
        <f>IF(COUNTIF(U5:U23,"◄")=0,"☺","☻")</f>
        <v>☻</v>
      </c>
      <c r="V4" s="95" t="s">
        <v>163</v>
      </c>
      <c r="W4" s="109" t="s">
        <v>3</v>
      </c>
      <c r="X4" s="110" t="str">
        <f>IF(Y4="","☺","☻")</f>
        <v>☻</v>
      </c>
      <c r="Y4" s="111" t="str">
        <f>IF(COUNTIF(Y5:Y23,"◄")=0,"",(CONCATENATE(" - ",COUNTIF(Y5:Y23,"◄"))))</f>
        <v xml:space="preserve"> - 19</v>
      </c>
      <c r="Z4" s="112" t="s">
        <v>32</v>
      </c>
      <c r="AA4" s="112" t="s">
        <v>32</v>
      </c>
      <c r="AB4" s="113">
        <f>COUNTIF(AB5:AB23,"►")</f>
        <v>0</v>
      </c>
    </row>
    <row r="5" spans="1:41" ht="16.2" thickBot="1" x14ac:dyDescent="0.35">
      <c r="A5" s="72">
        <v>1</v>
      </c>
      <c r="B5" s="73">
        <v>1</v>
      </c>
      <c r="C5" s="73" t="s">
        <v>28</v>
      </c>
      <c r="D5" s="73">
        <v>2</v>
      </c>
      <c r="E5" s="68">
        <v>2023</v>
      </c>
      <c r="F5" s="46" t="s">
        <v>433</v>
      </c>
      <c r="G5" s="12">
        <v>44947</v>
      </c>
      <c r="H5" s="13">
        <v>44949</v>
      </c>
      <c r="I5" s="95" t="s">
        <v>439</v>
      </c>
      <c r="J5" s="128" t="s">
        <v>432</v>
      </c>
      <c r="K5" s="121"/>
      <c r="L5" s="121"/>
      <c r="M5" s="121"/>
      <c r="N5" s="120"/>
      <c r="O5" s="11" t="s">
        <v>479</v>
      </c>
      <c r="P5" s="11" t="s">
        <v>83</v>
      </c>
      <c r="Q5" s="18" t="s">
        <v>83</v>
      </c>
      <c r="R5" s="114" t="str">
        <f>IF(T5&gt;0,"ok","◄")</f>
        <v>◄</v>
      </c>
      <c r="S5" s="16" t="s">
        <v>439</v>
      </c>
      <c r="T5" s="6"/>
      <c r="U5" s="114" t="str">
        <f>IF(W5&gt;0,"ok","◄")</f>
        <v>◄</v>
      </c>
      <c r="V5" s="16" t="s">
        <v>459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5" t="str">
        <f t="shared" ref="AB5:AB24" si="2">IF(AA5&gt;0,"►","")</f>
        <v/>
      </c>
    </row>
    <row r="6" spans="1:41" ht="16.2" thickBot="1" x14ac:dyDescent="0.35">
      <c r="A6" s="74">
        <v>2</v>
      </c>
      <c r="B6" s="75">
        <v>3</v>
      </c>
      <c r="C6" s="75" t="s">
        <v>28</v>
      </c>
      <c r="D6" s="75">
        <v>4</v>
      </c>
      <c r="E6" s="76">
        <v>2023</v>
      </c>
      <c r="F6" s="47" t="s">
        <v>431</v>
      </c>
      <c r="G6" s="12">
        <v>44947</v>
      </c>
      <c r="H6" s="13">
        <v>44949</v>
      </c>
      <c r="I6" s="95" t="s">
        <v>440</v>
      </c>
      <c r="J6" s="77" t="s">
        <v>430</v>
      </c>
      <c r="K6" s="44"/>
      <c r="L6" s="44"/>
      <c r="M6" s="44"/>
      <c r="N6" s="45"/>
      <c r="O6" s="11" t="s">
        <v>480</v>
      </c>
      <c r="P6" s="11" t="s">
        <v>0</v>
      </c>
      <c r="Q6" s="18" t="s">
        <v>481</v>
      </c>
      <c r="R6" s="114" t="str">
        <f t="shared" ref="R6:R24" si="3">IF(T6&gt;0,"ok","◄")</f>
        <v>◄</v>
      </c>
      <c r="S6" s="16" t="s">
        <v>440</v>
      </c>
      <c r="T6" s="6"/>
      <c r="U6" s="114" t="str">
        <f t="shared" ref="U6:U24" si="4">IF(W6&gt;0,"ok","◄")</f>
        <v>◄</v>
      </c>
      <c r="V6" s="16" t="s">
        <v>460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115" t="str">
        <f t="shared" si="2"/>
        <v/>
      </c>
    </row>
    <row r="7" spans="1:41" ht="16.2" thickBot="1" x14ac:dyDescent="0.35">
      <c r="A7" s="74">
        <v>3</v>
      </c>
      <c r="B7" s="75">
        <v>5</v>
      </c>
      <c r="C7" s="75" t="s">
        <v>28</v>
      </c>
      <c r="D7" s="75">
        <v>6</v>
      </c>
      <c r="E7" s="76">
        <v>2023</v>
      </c>
      <c r="F7" s="47" t="s">
        <v>429</v>
      </c>
      <c r="G7" s="12">
        <v>44947</v>
      </c>
      <c r="H7" s="13">
        <v>44949</v>
      </c>
      <c r="I7" s="95" t="s">
        <v>441</v>
      </c>
      <c r="J7" s="77" t="s">
        <v>428</v>
      </c>
      <c r="K7" s="44"/>
      <c r="L7" s="44"/>
      <c r="M7" s="44"/>
      <c r="N7" s="45"/>
      <c r="O7" s="11" t="s">
        <v>482</v>
      </c>
      <c r="P7" s="11" t="s">
        <v>0</v>
      </c>
      <c r="Q7" s="18" t="s">
        <v>483</v>
      </c>
      <c r="R7" s="114" t="str">
        <f t="shared" si="3"/>
        <v>◄</v>
      </c>
      <c r="S7" s="16" t="s">
        <v>441</v>
      </c>
      <c r="T7" s="6"/>
      <c r="U7" s="114" t="str">
        <f t="shared" si="4"/>
        <v>◄</v>
      </c>
      <c r="V7" s="16" t="s">
        <v>461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115" t="str">
        <f t="shared" si="2"/>
        <v/>
      </c>
    </row>
    <row r="8" spans="1:41" ht="16.2" thickBot="1" x14ac:dyDescent="0.35">
      <c r="A8" s="74">
        <v>4</v>
      </c>
      <c r="B8" s="75">
        <v>7</v>
      </c>
      <c r="C8" s="75" t="s">
        <v>28</v>
      </c>
      <c r="D8" s="75">
        <v>8</v>
      </c>
      <c r="E8" s="76">
        <v>2023</v>
      </c>
      <c r="F8" s="47" t="s">
        <v>427</v>
      </c>
      <c r="G8" s="12">
        <v>44947</v>
      </c>
      <c r="H8" s="13">
        <v>44949</v>
      </c>
      <c r="I8" s="95" t="s">
        <v>442</v>
      </c>
      <c r="J8" s="77" t="s">
        <v>426</v>
      </c>
      <c r="K8" s="44"/>
      <c r="L8" s="44"/>
      <c r="M8" s="44"/>
      <c r="N8" s="45"/>
      <c r="O8" s="11" t="s">
        <v>484</v>
      </c>
      <c r="P8" s="11" t="s">
        <v>83</v>
      </c>
      <c r="Q8" s="18" t="s">
        <v>83</v>
      </c>
      <c r="R8" s="114" t="str">
        <f t="shared" si="3"/>
        <v>◄</v>
      </c>
      <c r="S8" s="16" t="s">
        <v>442</v>
      </c>
      <c r="T8" s="6"/>
      <c r="U8" s="114" t="str">
        <f t="shared" si="4"/>
        <v>◄</v>
      </c>
      <c r="V8" s="16" t="s">
        <v>462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115" t="str">
        <f t="shared" si="2"/>
        <v/>
      </c>
    </row>
    <row r="9" spans="1:41" ht="16.2" thickBot="1" x14ac:dyDescent="0.35">
      <c r="A9" s="74">
        <v>5</v>
      </c>
      <c r="B9" s="75">
        <v>9</v>
      </c>
      <c r="C9" s="97" t="s">
        <v>28</v>
      </c>
      <c r="D9" s="97">
        <v>9</v>
      </c>
      <c r="E9" s="76">
        <v>2023</v>
      </c>
      <c r="F9" s="47" t="s">
        <v>425</v>
      </c>
      <c r="G9" s="12">
        <v>45003</v>
      </c>
      <c r="H9" s="13">
        <v>45005</v>
      </c>
      <c r="I9" s="95" t="s">
        <v>443</v>
      </c>
      <c r="J9" s="77" t="s">
        <v>424</v>
      </c>
      <c r="K9" s="44"/>
      <c r="L9" s="44"/>
      <c r="M9" s="44"/>
      <c r="N9" s="45"/>
      <c r="O9" s="11" t="s">
        <v>485</v>
      </c>
      <c r="P9" s="11" t="s">
        <v>0</v>
      </c>
      <c r="Q9" s="18" t="s">
        <v>486</v>
      </c>
      <c r="R9" s="114" t="str">
        <f t="shared" si="3"/>
        <v>◄</v>
      </c>
      <c r="S9" s="16" t="s">
        <v>443</v>
      </c>
      <c r="T9" s="6"/>
      <c r="U9" s="114" t="str">
        <f t="shared" si="4"/>
        <v>◄</v>
      </c>
      <c r="V9" s="16" t="s">
        <v>463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115" t="str">
        <f t="shared" si="2"/>
        <v/>
      </c>
    </row>
    <row r="10" spans="1:41" ht="16.2" thickBot="1" x14ac:dyDescent="0.35">
      <c r="A10" s="74">
        <v>6</v>
      </c>
      <c r="B10" s="75">
        <v>10</v>
      </c>
      <c r="C10" s="75" t="s">
        <v>28</v>
      </c>
      <c r="D10" s="75">
        <v>11</v>
      </c>
      <c r="E10" s="76">
        <v>2023</v>
      </c>
      <c r="F10" s="47" t="s">
        <v>423</v>
      </c>
      <c r="G10" s="12">
        <v>45003</v>
      </c>
      <c r="H10" s="13">
        <v>45005</v>
      </c>
      <c r="I10" s="95" t="s">
        <v>444</v>
      </c>
      <c r="J10" s="77" t="s">
        <v>422</v>
      </c>
      <c r="K10" s="44"/>
      <c r="L10" s="44"/>
      <c r="M10" s="44"/>
      <c r="N10" s="45"/>
      <c r="O10" s="11" t="s">
        <v>487</v>
      </c>
      <c r="P10" s="11" t="s">
        <v>83</v>
      </c>
      <c r="Q10" s="18" t="s">
        <v>83</v>
      </c>
      <c r="R10" s="114" t="str">
        <f t="shared" si="3"/>
        <v>◄</v>
      </c>
      <c r="S10" s="16" t="s">
        <v>444</v>
      </c>
      <c r="T10" s="6"/>
      <c r="U10" s="114" t="str">
        <f t="shared" si="4"/>
        <v>◄</v>
      </c>
      <c r="V10" s="16" t="s">
        <v>464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115" t="str">
        <f t="shared" si="2"/>
        <v/>
      </c>
    </row>
    <row r="11" spans="1:41" ht="16.2" thickBot="1" x14ac:dyDescent="0.35">
      <c r="A11" s="74">
        <v>7</v>
      </c>
      <c r="B11" s="75">
        <v>12</v>
      </c>
      <c r="C11" s="75" t="s">
        <v>28</v>
      </c>
      <c r="D11" s="75">
        <v>13</v>
      </c>
      <c r="E11" s="76">
        <v>2023</v>
      </c>
      <c r="F11" s="47" t="s">
        <v>421</v>
      </c>
      <c r="G11" s="12">
        <v>45003</v>
      </c>
      <c r="H11" s="13">
        <v>45005</v>
      </c>
      <c r="I11" s="95" t="s">
        <v>445</v>
      </c>
      <c r="J11" s="77" t="s">
        <v>420</v>
      </c>
      <c r="K11" s="44"/>
      <c r="L11" s="44"/>
      <c r="M11" s="44"/>
      <c r="N11" s="45"/>
      <c r="O11" s="11" t="s">
        <v>488</v>
      </c>
      <c r="P11" s="11" t="s">
        <v>0</v>
      </c>
      <c r="Q11" s="18" t="s">
        <v>489</v>
      </c>
      <c r="R11" s="114" t="str">
        <f t="shared" si="3"/>
        <v>◄</v>
      </c>
      <c r="S11" s="16" t="s">
        <v>445</v>
      </c>
      <c r="T11" s="6"/>
      <c r="U11" s="114" t="str">
        <f t="shared" si="4"/>
        <v>◄</v>
      </c>
      <c r="V11" s="16" t="s">
        <v>465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115" t="str">
        <f t="shared" si="2"/>
        <v/>
      </c>
    </row>
    <row r="12" spans="1:41" ht="16.2" thickBot="1" x14ac:dyDescent="0.35">
      <c r="A12" s="74">
        <v>8</v>
      </c>
      <c r="B12" s="75">
        <v>14</v>
      </c>
      <c r="C12" s="97" t="s">
        <v>28</v>
      </c>
      <c r="D12" s="97">
        <v>14</v>
      </c>
      <c r="E12" s="76">
        <v>2023</v>
      </c>
      <c r="F12" s="47" t="s">
        <v>419</v>
      </c>
      <c r="G12" s="12">
        <v>45003</v>
      </c>
      <c r="H12" s="13">
        <v>45005</v>
      </c>
      <c r="I12" s="95" t="s">
        <v>446</v>
      </c>
      <c r="J12" s="77" t="s">
        <v>418</v>
      </c>
      <c r="K12" s="44"/>
      <c r="L12" s="44"/>
      <c r="M12" s="44"/>
      <c r="N12" s="45"/>
      <c r="O12" s="11" t="s">
        <v>490</v>
      </c>
      <c r="P12" s="11" t="s">
        <v>0</v>
      </c>
      <c r="Q12" s="18" t="s">
        <v>491</v>
      </c>
      <c r="R12" s="114" t="str">
        <f t="shared" si="3"/>
        <v>◄</v>
      </c>
      <c r="S12" s="16" t="s">
        <v>446</v>
      </c>
      <c r="T12" s="6"/>
      <c r="U12" s="114" t="str">
        <f t="shared" si="4"/>
        <v>◄</v>
      </c>
      <c r="V12" s="16" t="s">
        <v>466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115" t="str">
        <f t="shared" si="2"/>
        <v/>
      </c>
    </row>
    <row r="13" spans="1:41" ht="16.2" thickBot="1" x14ac:dyDescent="0.35">
      <c r="A13" s="74">
        <v>9</v>
      </c>
      <c r="B13" s="75">
        <v>15</v>
      </c>
      <c r="C13" s="75" t="s">
        <v>28</v>
      </c>
      <c r="D13" s="75">
        <v>16</v>
      </c>
      <c r="E13" s="76">
        <v>2023</v>
      </c>
      <c r="F13" s="47" t="s">
        <v>417</v>
      </c>
      <c r="G13" s="12">
        <v>45087</v>
      </c>
      <c r="H13" s="13">
        <v>45089</v>
      </c>
      <c r="I13" s="95" t="s">
        <v>447</v>
      </c>
      <c r="J13" s="77" t="s">
        <v>416</v>
      </c>
      <c r="K13" s="44"/>
      <c r="L13" s="44"/>
      <c r="M13" s="44"/>
      <c r="N13" s="45"/>
      <c r="O13" s="11" t="s">
        <v>492</v>
      </c>
      <c r="P13" s="11" t="s">
        <v>83</v>
      </c>
      <c r="Q13" s="18" t="s">
        <v>83</v>
      </c>
      <c r="R13" s="114" t="str">
        <f t="shared" si="3"/>
        <v>◄</v>
      </c>
      <c r="S13" s="16" t="s">
        <v>447</v>
      </c>
      <c r="T13" s="6"/>
      <c r="U13" s="114" t="str">
        <f t="shared" si="4"/>
        <v>◄</v>
      </c>
      <c r="V13" s="16" t="s">
        <v>467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115" t="str">
        <f t="shared" si="2"/>
        <v/>
      </c>
    </row>
    <row r="14" spans="1:41" ht="16.2" thickBot="1" x14ac:dyDescent="0.35">
      <c r="A14" s="74">
        <v>10</v>
      </c>
      <c r="B14" s="75">
        <v>17</v>
      </c>
      <c r="C14" s="75" t="s">
        <v>28</v>
      </c>
      <c r="D14" s="75">
        <v>18</v>
      </c>
      <c r="E14" s="76">
        <v>2023</v>
      </c>
      <c r="F14" s="47" t="s">
        <v>415</v>
      </c>
      <c r="G14" s="12">
        <v>45087</v>
      </c>
      <c r="H14" s="13">
        <v>45089</v>
      </c>
      <c r="I14" s="95" t="s">
        <v>448</v>
      </c>
      <c r="J14" s="77" t="s">
        <v>414</v>
      </c>
      <c r="K14" s="44"/>
      <c r="L14" s="44"/>
      <c r="M14" s="44"/>
      <c r="N14" s="45"/>
      <c r="O14" s="11" t="s">
        <v>493</v>
      </c>
      <c r="P14" s="11" t="s">
        <v>83</v>
      </c>
      <c r="Q14" s="18" t="s">
        <v>83</v>
      </c>
      <c r="R14" s="114" t="str">
        <f t="shared" si="3"/>
        <v>◄</v>
      </c>
      <c r="S14" s="16" t="s">
        <v>448</v>
      </c>
      <c r="T14" s="6"/>
      <c r="U14" s="114" t="str">
        <f t="shared" si="4"/>
        <v>◄</v>
      </c>
      <c r="V14" s="16" t="s">
        <v>468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115" t="str">
        <f t="shared" si="2"/>
        <v/>
      </c>
    </row>
    <row r="15" spans="1:41" ht="16.2" thickBot="1" x14ac:dyDescent="0.35">
      <c r="A15" s="74">
        <v>11</v>
      </c>
      <c r="B15" s="75">
        <v>19</v>
      </c>
      <c r="C15" s="75" t="s">
        <v>28</v>
      </c>
      <c r="D15" s="75">
        <v>20</v>
      </c>
      <c r="E15" s="76">
        <v>2023</v>
      </c>
      <c r="F15" s="47" t="s">
        <v>413</v>
      </c>
      <c r="G15" s="12">
        <v>45087</v>
      </c>
      <c r="H15" s="13">
        <v>45089</v>
      </c>
      <c r="I15" s="95" t="s">
        <v>449</v>
      </c>
      <c r="J15" s="77" t="s">
        <v>412</v>
      </c>
      <c r="K15" s="44"/>
      <c r="L15" s="44"/>
      <c r="M15" s="44"/>
      <c r="N15" s="45"/>
      <c r="O15" s="11" t="s">
        <v>494</v>
      </c>
      <c r="P15" s="11" t="s">
        <v>83</v>
      </c>
      <c r="Q15" s="18" t="s">
        <v>83</v>
      </c>
      <c r="R15" s="114" t="str">
        <f t="shared" si="3"/>
        <v>◄</v>
      </c>
      <c r="S15" s="16" t="s">
        <v>449</v>
      </c>
      <c r="T15" s="6"/>
      <c r="U15" s="114" t="str">
        <f t="shared" si="4"/>
        <v>◄</v>
      </c>
      <c r="V15" s="16" t="s">
        <v>469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115" t="str">
        <f t="shared" si="2"/>
        <v/>
      </c>
    </row>
    <row r="16" spans="1:41" ht="16.2" thickBot="1" x14ac:dyDescent="0.35">
      <c r="A16" s="74">
        <v>12</v>
      </c>
      <c r="B16" s="75">
        <v>21</v>
      </c>
      <c r="C16" s="75" t="s">
        <v>28</v>
      </c>
      <c r="D16" s="75">
        <v>22</v>
      </c>
      <c r="E16" s="76">
        <v>2023</v>
      </c>
      <c r="F16" s="47" t="s">
        <v>411</v>
      </c>
      <c r="G16" s="12">
        <v>45087</v>
      </c>
      <c r="H16" s="13">
        <v>45089</v>
      </c>
      <c r="I16" s="95" t="s">
        <v>450</v>
      </c>
      <c r="J16" s="77" t="s">
        <v>410</v>
      </c>
      <c r="K16" s="44"/>
      <c r="L16" s="44"/>
      <c r="M16" s="44"/>
      <c r="N16" s="45"/>
      <c r="O16" s="11" t="s">
        <v>495</v>
      </c>
      <c r="P16" s="11" t="s">
        <v>0</v>
      </c>
      <c r="Q16" s="18" t="s">
        <v>496</v>
      </c>
      <c r="R16" s="114" t="str">
        <f t="shared" si="3"/>
        <v>◄</v>
      </c>
      <c r="S16" s="16" t="s">
        <v>450</v>
      </c>
      <c r="T16" s="6"/>
      <c r="U16" s="114" t="str">
        <f t="shared" si="4"/>
        <v>◄</v>
      </c>
      <c r="V16" s="16" t="s">
        <v>470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115" t="str">
        <f t="shared" si="2"/>
        <v/>
      </c>
    </row>
    <row r="17" spans="1:28" ht="16.2" thickBot="1" x14ac:dyDescent="0.35">
      <c r="A17" s="74">
        <v>13</v>
      </c>
      <c r="B17" s="75">
        <v>23</v>
      </c>
      <c r="C17" s="75" t="s">
        <v>28</v>
      </c>
      <c r="D17" s="75">
        <v>24</v>
      </c>
      <c r="E17" s="76">
        <v>2023</v>
      </c>
      <c r="F17" s="47" t="s">
        <v>409</v>
      </c>
      <c r="G17" s="12">
        <v>45164</v>
      </c>
      <c r="H17" s="13">
        <v>45166</v>
      </c>
      <c r="I17" s="95" t="s">
        <v>451</v>
      </c>
      <c r="J17" s="77" t="s">
        <v>408</v>
      </c>
      <c r="K17" s="44"/>
      <c r="L17" s="44"/>
      <c r="M17" s="44"/>
      <c r="N17" s="45"/>
      <c r="O17" s="11" t="s">
        <v>497</v>
      </c>
      <c r="P17" s="11" t="s">
        <v>0</v>
      </c>
      <c r="Q17" s="18" t="s">
        <v>498</v>
      </c>
      <c r="R17" s="114" t="str">
        <f t="shared" si="3"/>
        <v>◄</v>
      </c>
      <c r="S17" s="16" t="s">
        <v>451</v>
      </c>
      <c r="T17" s="6"/>
      <c r="U17" s="114" t="str">
        <f t="shared" si="4"/>
        <v>◄</v>
      </c>
      <c r="V17" s="16" t="s">
        <v>471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115" t="str">
        <f t="shared" si="2"/>
        <v/>
      </c>
    </row>
    <row r="18" spans="1:28" ht="16.2" thickBot="1" x14ac:dyDescent="0.35">
      <c r="A18" s="74">
        <v>14</v>
      </c>
      <c r="B18" s="75">
        <v>25</v>
      </c>
      <c r="C18" s="75" t="s">
        <v>28</v>
      </c>
      <c r="D18" s="75">
        <v>26</v>
      </c>
      <c r="E18" s="76">
        <v>2023</v>
      </c>
      <c r="F18" s="47" t="s">
        <v>407</v>
      </c>
      <c r="G18" s="12">
        <v>45164</v>
      </c>
      <c r="H18" s="13">
        <v>45166</v>
      </c>
      <c r="I18" s="95" t="s">
        <v>452</v>
      </c>
      <c r="J18" s="77" t="s">
        <v>406</v>
      </c>
      <c r="K18" s="44"/>
      <c r="L18" s="44"/>
      <c r="M18" s="44"/>
      <c r="N18" s="45"/>
      <c r="O18" s="11" t="s">
        <v>499</v>
      </c>
      <c r="P18" s="11" t="s">
        <v>83</v>
      </c>
      <c r="Q18" s="18" t="s">
        <v>83</v>
      </c>
      <c r="R18" s="114" t="str">
        <f t="shared" si="3"/>
        <v>◄</v>
      </c>
      <c r="S18" s="16" t="s">
        <v>452</v>
      </c>
      <c r="T18" s="6"/>
      <c r="U18" s="114" t="str">
        <f t="shared" si="4"/>
        <v>◄</v>
      </c>
      <c r="V18" s="16" t="s">
        <v>472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115" t="str">
        <f t="shared" si="2"/>
        <v/>
      </c>
    </row>
    <row r="19" spans="1:28" ht="16.2" thickBot="1" x14ac:dyDescent="0.35">
      <c r="A19" s="74">
        <v>15</v>
      </c>
      <c r="B19" s="75">
        <v>27</v>
      </c>
      <c r="C19" s="75" t="s">
        <v>28</v>
      </c>
      <c r="D19" s="75">
        <v>28</v>
      </c>
      <c r="E19" s="76">
        <v>2023</v>
      </c>
      <c r="F19" s="47" t="s">
        <v>405</v>
      </c>
      <c r="G19" s="12">
        <v>45164</v>
      </c>
      <c r="H19" s="13">
        <v>45166</v>
      </c>
      <c r="I19" s="95" t="s">
        <v>453</v>
      </c>
      <c r="J19" s="77" t="s">
        <v>404</v>
      </c>
      <c r="K19" s="44"/>
      <c r="L19" s="44"/>
      <c r="M19" s="44"/>
      <c r="N19" s="45"/>
      <c r="O19" s="11" t="s">
        <v>500</v>
      </c>
      <c r="P19" s="11" t="s">
        <v>0</v>
      </c>
      <c r="Q19" s="18" t="s">
        <v>501</v>
      </c>
      <c r="R19" s="114" t="str">
        <f t="shared" si="3"/>
        <v>◄</v>
      </c>
      <c r="S19" s="16" t="s">
        <v>453</v>
      </c>
      <c r="T19" s="6"/>
      <c r="U19" s="114" t="str">
        <f t="shared" si="4"/>
        <v>◄</v>
      </c>
      <c r="V19" s="16" t="s">
        <v>473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115" t="str">
        <f t="shared" si="2"/>
        <v/>
      </c>
    </row>
    <row r="20" spans="1:28" ht="16.2" thickBot="1" x14ac:dyDescent="0.35">
      <c r="A20" s="74">
        <v>16</v>
      </c>
      <c r="B20" s="75">
        <v>29</v>
      </c>
      <c r="C20" s="75" t="s">
        <v>28</v>
      </c>
      <c r="D20" s="75">
        <v>30</v>
      </c>
      <c r="E20" s="76">
        <v>2023</v>
      </c>
      <c r="F20" s="47" t="s">
        <v>403</v>
      </c>
      <c r="G20" s="12">
        <v>45164</v>
      </c>
      <c r="H20" s="13">
        <v>45166</v>
      </c>
      <c r="I20" s="95" t="s">
        <v>454</v>
      </c>
      <c r="J20" s="77" t="s">
        <v>402</v>
      </c>
      <c r="K20" s="44"/>
      <c r="L20" s="44"/>
      <c r="M20" s="44"/>
      <c r="N20" s="45"/>
      <c r="O20" s="11" t="s">
        <v>502</v>
      </c>
      <c r="P20" s="11" t="s">
        <v>0</v>
      </c>
      <c r="Q20" s="18" t="s">
        <v>503</v>
      </c>
      <c r="R20" s="114" t="str">
        <f t="shared" si="3"/>
        <v>◄</v>
      </c>
      <c r="S20" s="16" t="s">
        <v>454</v>
      </c>
      <c r="T20" s="6"/>
      <c r="U20" s="114" t="str">
        <f t="shared" si="4"/>
        <v>◄</v>
      </c>
      <c r="V20" s="16" t="s">
        <v>474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115" t="str">
        <f t="shared" si="2"/>
        <v/>
      </c>
    </row>
    <row r="21" spans="1:28" ht="16.2" thickBot="1" x14ac:dyDescent="0.35">
      <c r="A21" s="74">
        <v>17</v>
      </c>
      <c r="B21" s="75">
        <v>31</v>
      </c>
      <c r="C21" s="75" t="s">
        <v>28</v>
      </c>
      <c r="D21" s="75">
        <v>32</v>
      </c>
      <c r="E21" s="76">
        <v>2023</v>
      </c>
      <c r="F21" s="47" t="s">
        <v>401</v>
      </c>
      <c r="G21" s="12">
        <v>45220</v>
      </c>
      <c r="H21" s="13">
        <v>45222</v>
      </c>
      <c r="I21" s="95" t="s">
        <v>455</v>
      </c>
      <c r="J21" s="77" t="s">
        <v>400</v>
      </c>
      <c r="K21" s="44"/>
      <c r="L21" s="44"/>
      <c r="M21" s="44"/>
      <c r="N21" s="45"/>
      <c r="O21" s="11" t="s">
        <v>504</v>
      </c>
      <c r="P21" s="11" t="s">
        <v>83</v>
      </c>
      <c r="Q21" s="18" t="s">
        <v>83</v>
      </c>
      <c r="R21" s="114" t="str">
        <f t="shared" si="3"/>
        <v>◄</v>
      </c>
      <c r="S21" s="16" t="s">
        <v>455</v>
      </c>
      <c r="T21" s="6"/>
      <c r="U21" s="114" t="str">
        <f t="shared" si="4"/>
        <v>◄</v>
      </c>
      <c r="V21" s="16" t="s">
        <v>475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115" t="str">
        <f t="shared" si="2"/>
        <v/>
      </c>
    </row>
    <row r="22" spans="1:28" ht="16.2" thickBot="1" x14ac:dyDescent="0.35">
      <c r="A22" s="74">
        <v>18</v>
      </c>
      <c r="B22" s="75">
        <v>33</v>
      </c>
      <c r="C22" s="75" t="s">
        <v>28</v>
      </c>
      <c r="D22" s="75">
        <v>34</v>
      </c>
      <c r="E22" s="76">
        <v>2023</v>
      </c>
      <c r="F22" s="47" t="s">
        <v>399</v>
      </c>
      <c r="G22" s="12">
        <v>45220</v>
      </c>
      <c r="H22" s="13">
        <v>45222</v>
      </c>
      <c r="I22" s="95" t="s">
        <v>456</v>
      </c>
      <c r="J22" s="77" t="s">
        <v>398</v>
      </c>
      <c r="K22" s="44"/>
      <c r="L22" s="44"/>
      <c r="M22" s="44"/>
      <c r="N22" s="45"/>
      <c r="O22" s="11" t="s">
        <v>505</v>
      </c>
      <c r="P22" s="11" t="s">
        <v>0</v>
      </c>
      <c r="Q22" s="18" t="s">
        <v>506</v>
      </c>
      <c r="R22" s="114" t="str">
        <f t="shared" si="3"/>
        <v>◄</v>
      </c>
      <c r="S22" s="16" t="s">
        <v>456</v>
      </c>
      <c r="T22" s="6"/>
      <c r="U22" s="114" t="str">
        <f t="shared" si="4"/>
        <v>◄</v>
      </c>
      <c r="V22" s="16" t="s">
        <v>476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115" t="str">
        <f t="shared" si="2"/>
        <v/>
      </c>
    </row>
    <row r="23" spans="1:28" ht="16.2" thickBot="1" x14ac:dyDescent="0.35">
      <c r="A23" s="74">
        <v>19</v>
      </c>
      <c r="B23" s="75">
        <v>35</v>
      </c>
      <c r="C23" s="75" t="s">
        <v>28</v>
      </c>
      <c r="D23" s="75">
        <v>36</v>
      </c>
      <c r="E23" s="76">
        <v>2023</v>
      </c>
      <c r="F23" s="47" t="s">
        <v>397</v>
      </c>
      <c r="G23" s="12">
        <v>45220</v>
      </c>
      <c r="H23" s="13">
        <v>45222</v>
      </c>
      <c r="I23" s="95" t="s">
        <v>457</v>
      </c>
      <c r="J23" s="77" t="s">
        <v>396</v>
      </c>
      <c r="K23" s="44"/>
      <c r="L23" s="44"/>
      <c r="M23" s="44"/>
      <c r="N23" s="45"/>
      <c r="O23" s="11" t="s">
        <v>507</v>
      </c>
      <c r="P23" s="11" t="s">
        <v>0</v>
      </c>
      <c r="Q23" s="18" t="s">
        <v>508</v>
      </c>
      <c r="R23" s="114" t="str">
        <f t="shared" si="3"/>
        <v>◄</v>
      </c>
      <c r="S23" s="16" t="s">
        <v>457</v>
      </c>
      <c r="T23" s="6"/>
      <c r="U23" s="114" t="str">
        <f t="shared" si="4"/>
        <v>◄</v>
      </c>
      <c r="V23" s="16" t="s">
        <v>477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115" t="str">
        <f t="shared" si="2"/>
        <v/>
      </c>
    </row>
    <row r="24" spans="1:28" ht="16.2" thickBot="1" x14ac:dyDescent="0.35">
      <c r="A24" s="127">
        <v>20</v>
      </c>
      <c r="B24" s="98">
        <v>37</v>
      </c>
      <c r="C24" s="98" t="s">
        <v>28</v>
      </c>
      <c r="D24" s="98">
        <v>38</v>
      </c>
      <c r="E24" s="99">
        <v>2023</v>
      </c>
      <c r="F24" s="84" t="s">
        <v>395</v>
      </c>
      <c r="G24" s="85">
        <v>45220</v>
      </c>
      <c r="H24" s="86">
        <v>45222</v>
      </c>
      <c r="I24" s="95" t="s">
        <v>458</v>
      </c>
      <c r="J24" s="87" t="s">
        <v>394</v>
      </c>
      <c r="K24" s="88"/>
      <c r="L24" s="88"/>
      <c r="M24" s="88"/>
      <c r="N24" s="89"/>
      <c r="O24" s="11" t="s">
        <v>509</v>
      </c>
      <c r="P24" s="11" t="s">
        <v>0</v>
      </c>
      <c r="Q24" s="18" t="s">
        <v>510</v>
      </c>
      <c r="R24" s="116" t="str">
        <f t="shared" si="3"/>
        <v>◄</v>
      </c>
      <c r="S24" s="16" t="s">
        <v>458</v>
      </c>
      <c r="T24" s="92"/>
      <c r="U24" s="116" t="str">
        <f t="shared" si="4"/>
        <v>◄</v>
      </c>
      <c r="V24" s="16" t="s">
        <v>478</v>
      </c>
      <c r="W24" s="92"/>
      <c r="X24" s="90" t="str">
        <f t="shared" si="0"/>
        <v>◄</v>
      </c>
      <c r="Y24" s="91" t="str">
        <f t="shared" si="1"/>
        <v>◄</v>
      </c>
      <c r="Z24" s="92"/>
      <c r="AA24" s="92"/>
      <c r="AB24" s="117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</sheetData>
  <autoFilter ref="A1:AB47" xr:uid="{5207B988-548D-4410-94B8-AC59FCBD0F34}"/>
  <mergeCells count="12">
    <mergeCell ref="J4:N4"/>
    <mergeCell ref="O4:Q4"/>
    <mergeCell ref="G3:H3"/>
    <mergeCell ref="O3:Q3"/>
    <mergeCell ref="Y3:Z3"/>
    <mergeCell ref="J3:N3"/>
    <mergeCell ref="S2:T2"/>
    <mergeCell ref="V2:W2"/>
    <mergeCell ref="X2:AB2"/>
    <mergeCell ref="S3:T3"/>
    <mergeCell ref="V3:W3"/>
    <mergeCell ref="AA3:AB3"/>
  </mergeCells>
  <conditionalFormatting sqref="I4">
    <cfRule type="containsText" dxfId="87" priority="97" operator="containsText" text=" -----">
      <formula>NOT(ISERROR(SEARCH(" -----",I4)))</formula>
    </cfRule>
    <cfRule type="containsText" dxfId="86" priority="96" operator="containsText" text="◙">
      <formula>NOT(ISERROR(SEARCH("◙",I4)))</formula>
    </cfRule>
    <cfRule type="containsText" dxfId="85" priority="98" operator="containsText" text="P.">
      <formula>NOT(ISERROR(SEARCH("P.",I4)))</formula>
    </cfRule>
  </conditionalFormatting>
  <conditionalFormatting sqref="I4:I24">
    <cfRule type="containsText" dxfId="84" priority="68" operator="containsText" text="P.">
      <formula>NOT(ISERROR(SEARCH("P.",I4)))</formula>
    </cfRule>
    <cfRule type="containsText" dxfId="83" priority="70" operator="containsText" text=" -----">
      <formula>NOT(ISERROR(SEARCH(" -----",I4)))</formula>
    </cfRule>
    <cfRule type="containsText" dxfId="82" priority="69" operator="containsText" text="?missend">
      <formula>NOT(ISERROR(SEARCH("?missend",I4)))</formula>
    </cfRule>
    <cfRule type="containsText" dxfId="81" priority="67" operator="containsText" text=" -----">
      <formula>NOT(ISERROR(SEARCH(" -----",I4)))</formula>
    </cfRule>
    <cfRule type="containsText" dxfId="80" priority="66" operator="containsText" text="◙">
      <formula>NOT(ISERROR(SEARCH("◙",I4)))</formula>
    </cfRule>
  </conditionalFormatting>
  <conditionalFormatting sqref="I5:I24">
    <cfRule type="containsText" dxfId="79" priority="54" operator="containsText" text=" -----">
      <formula>NOT(ISERROR(SEARCH(" -----",I5)))</formula>
    </cfRule>
    <cfRule type="containsText" dxfId="78" priority="56" operator="containsText" text="P.">
      <formula>NOT(ISERROR(SEARCH("P.",I5)))</formula>
    </cfRule>
    <cfRule type="containsText" dxfId="77" priority="55" operator="containsText" text="◙">
      <formula>NOT(ISERROR(SEARCH("◙",I5)))</formula>
    </cfRule>
  </conditionalFormatting>
  <conditionalFormatting sqref="P5:Q24">
    <cfRule type="containsBlanks" dxfId="76" priority="36">
      <formula>LEN(TRIM(P5))=0</formula>
    </cfRule>
  </conditionalFormatting>
  <conditionalFormatting sqref="S4">
    <cfRule type="containsText" dxfId="75" priority="18" operator="containsText" text=" -----">
      <formula>NOT(ISERROR(SEARCH(" -----",S4)))</formula>
    </cfRule>
    <cfRule type="containsText" dxfId="74" priority="19" operator="containsText" text="P.">
      <formula>NOT(ISERROR(SEARCH("P.",S4)))</formula>
    </cfRule>
    <cfRule type="containsText" dxfId="73" priority="20" operator="containsText" text="?missend">
      <formula>NOT(ISERROR(SEARCH("?missend",S4)))</formula>
    </cfRule>
    <cfRule type="containsText" dxfId="72" priority="21" operator="containsText" text=" -----">
      <formula>NOT(ISERROR(SEARCH(" -----",S4)))</formula>
    </cfRule>
    <cfRule type="containsText" dxfId="71" priority="17" operator="containsText" text="◙">
      <formula>NOT(ISERROR(SEARCH("◙",S4)))</formula>
    </cfRule>
  </conditionalFormatting>
  <conditionalFormatting sqref="S4:S24">
    <cfRule type="containsText" dxfId="70" priority="24" operator="containsText" text="P.">
      <formula>NOT(ISERROR(SEARCH("P.",S4)))</formula>
    </cfRule>
    <cfRule type="containsText" dxfId="69" priority="22" operator="containsText" text="◙">
      <formula>NOT(ISERROR(SEARCH("◙",S4)))</formula>
    </cfRule>
    <cfRule type="containsText" dxfId="68" priority="23" operator="containsText" text=" -----">
      <formula>NOT(ISERROR(SEARCH(" -----",S4)))</formula>
    </cfRule>
  </conditionalFormatting>
  <conditionalFormatting sqref="S5:S24">
    <cfRule type="containsText" dxfId="67" priority="25" operator="containsText" text="?FDS-">
      <formula>NOT(ISERROR(SEARCH("?FDS-",S5)))</formula>
    </cfRule>
    <cfRule type="containsText" dxfId="66" priority="26" operator="containsText" text=" -----">
      <formula>NOT(ISERROR(SEARCH(" -----",S5)))</formula>
    </cfRule>
    <cfRule type="containsText" dxfId="65" priority="27" operator="containsText" text="◙">
      <formula>NOT(ISERROR(SEARCH("◙",S5)))</formula>
    </cfRule>
    <cfRule type="containsText" dxfId="64" priority="28" operator="containsText" text="P.">
      <formula>NOT(ISERROR(SEARCH("P.",S5)))</formula>
    </cfRule>
    <cfRule type="containsText" dxfId="63" priority="29" operator="containsText" text=" -----">
      <formula>NOT(ISERROR(SEARCH(" -----",S5)))</formula>
    </cfRule>
  </conditionalFormatting>
  <conditionalFormatting sqref="V4">
    <cfRule type="containsText" dxfId="62" priority="16" operator="containsText" text="P.">
      <formula>NOT(ISERROR(SEARCH("P.",V4)))</formula>
    </cfRule>
    <cfRule type="containsText" dxfId="61" priority="15" operator="containsText" text=" -----">
      <formula>NOT(ISERROR(SEARCH(" -----",V4)))</formula>
    </cfRule>
    <cfRule type="containsText" dxfId="60" priority="14" operator="containsText" text="◙">
      <formula>NOT(ISERROR(SEARCH("◙",V4)))</formula>
    </cfRule>
    <cfRule type="containsText" dxfId="59" priority="13" operator="containsText" text=" -----">
      <formula>NOT(ISERROR(SEARCH(" -----",V4)))</formula>
    </cfRule>
    <cfRule type="containsText" dxfId="58" priority="12" operator="containsText" text="?missend">
      <formula>NOT(ISERROR(SEARCH("?missend",V4)))</formula>
    </cfRule>
  </conditionalFormatting>
  <conditionalFormatting sqref="V4:V24">
    <cfRule type="containsText" dxfId="57" priority="9" operator="containsText" text="P.">
      <formula>NOT(ISERROR(SEARCH("P.",V4)))</formula>
    </cfRule>
    <cfRule type="containsText" dxfId="56" priority="8" operator="containsText" text=" -----">
      <formula>NOT(ISERROR(SEARCH(" -----",V4)))</formula>
    </cfRule>
    <cfRule type="containsText" dxfId="55" priority="7" operator="containsText" text="◙">
      <formula>NOT(ISERROR(SEARCH("◙",V4)))</formula>
    </cfRule>
  </conditionalFormatting>
  <conditionalFormatting sqref="V5:V24">
    <cfRule type="containsText" dxfId="54" priority="6" operator="containsText" text=" -----">
      <formula>NOT(ISERROR(SEARCH(" -----",V5)))</formula>
    </cfRule>
    <cfRule type="containsText" dxfId="53" priority="2" operator="containsText" text="?FDS-">
      <formula>NOT(ISERROR(SEARCH("?FDS-",V5)))</formula>
    </cfRule>
    <cfRule type="containsText" dxfId="52" priority="3" operator="containsText" text=" -----">
      <formula>NOT(ISERROR(SEARCH(" -----",V5)))</formula>
    </cfRule>
    <cfRule type="containsText" dxfId="51" priority="4" operator="containsText" text="◙">
      <formula>NOT(ISERROR(SEARCH("◙",V5)))</formula>
    </cfRule>
    <cfRule type="containsText" dxfId="50" priority="5" operator="containsText" text="P.">
      <formula>NOT(ISERROR(SEARCH("P.",V5)))</formula>
    </cfRule>
  </conditionalFormatting>
  <conditionalFormatting sqref="W5:W24">
    <cfRule type="containsText" dxfId="49" priority="30" operator="containsText" text="Ø">
      <formula>NOT(ISERROR(SEARCH("Ø",W5)))</formula>
    </cfRule>
  </conditionalFormatting>
  <conditionalFormatting sqref="X5:X24">
    <cfRule type="cellIs" dxfId="48" priority="31" operator="equal">
      <formula>"◄"</formula>
    </cfRule>
    <cfRule type="cellIs" dxfId="47" priority="32" operator="equal">
      <formula>"•"</formula>
    </cfRule>
    <cfRule type="cellIs" priority="33" operator="equal">
      <formula>"◄"</formula>
    </cfRule>
    <cfRule type="cellIs" dxfId="46" priority="34" operator="equal">
      <formula>"►"</formula>
    </cfRule>
  </conditionalFormatting>
  <conditionalFormatting sqref="Y4">
    <cfRule type="containsText" dxfId="45" priority="10" operator="containsText" text=" -">
      <formula>NOT(ISERROR(SEARCH(" -",Y4)))</formula>
    </cfRule>
  </conditionalFormatting>
  <conditionalFormatting sqref="Z4:AA24">
    <cfRule type="containsText" dxfId="44" priority="1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0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ACFFD-0470-4978-B0D9-12E7CFB46552}">
  <dimension ref="A1:AO39"/>
  <sheetViews>
    <sheetView showZeros="0" tabSelected="1" zoomScale="80" zoomScaleNormal="8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I14" sqref="I14"/>
    </sheetView>
  </sheetViews>
  <sheetFormatPr defaultColWidth="8.88671875" defaultRowHeight="14.4" x14ac:dyDescent="0.3"/>
  <cols>
    <col min="1" max="3" width="4.109375" style="28" customWidth="1"/>
    <col min="4" max="4" width="5.109375" style="28" customWidth="1"/>
    <col min="5" max="5" width="7" style="1" customWidth="1"/>
    <col min="6" max="6" width="33.77734375" style="1" customWidth="1"/>
    <col min="7" max="7" width="13.33203125" style="3" customWidth="1"/>
    <col min="8" max="8" width="11" style="10" customWidth="1"/>
    <col min="9" max="9" width="13.88671875" style="96" customWidth="1"/>
    <col min="10" max="10" width="33.44140625" style="1" customWidth="1"/>
    <col min="11" max="11" width="25" style="1" customWidth="1"/>
    <col min="12" max="13" width="3.3320312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02" customWidth="1"/>
    <col min="19" max="19" width="14.5546875" style="1" customWidth="1"/>
    <col min="20" max="20" width="5.21875" style="102" customWidth="1"/>
    <col min="21" max="21" width="2.88671875" style="102" customWidth="1"/>
    <col min="22" max="22" width="15.6640625" style="1" customWidth="1"/>
    <col min="23" max="23" width="6" style="102" customWidth="1"/>
    <col min="24" max="24" width="4.6640625" style="5" customWidth="1"/>
    <col min="25" max="25" width="5.21875" style="5" customWidth="1"/>
    <col min="26" max="27" width="5.44140625" style="5" customWidth="1"/>
    <col min="28" max="28" width="4.4414062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/>
    <row r="2" spans="1:41" ht="15" thickBot="1" x14ac:dyDescent="0.35">
      <c r="A2" s="32"/>
      <c r="B2" s="32"/>
      <c r="C2" s="33"/>
      <c r="D2" s="33"/>
      <c r="E2" s="33"/>
      <c r="F2" s="33"/>
      <c r="G2" s="33"/>
      <c r="H2" s="33"/>
      <c r="I2" s="93"/>
      <c r="J2" s="34" t="s">
        <v>528</v>
      </c>
      <c r="K2" s="33"/>
      <c r="L2" s="33"/>
      <c r="M2" s="33"/>
      <c r="N2" s="33"/>
      <c r="O2" s="33"/>
      <c r="P2" s="33"/>
      <c r="Q2" s="33"/>
      <c r="R2" s="103"/>
      <c r="S2" s="146" t="s">
        <v>159</v>
      </c>
      <c r="T2" s="147"/>
      <c r="U2" s="103"/>
      <c r="V2" s="146" t="s">
        <v>159</v>
      </c>
      <c r="W2" s="147"/>
      <c r="X2" s="150" t="s">
        <v>160</v>
      </c>
      <c r="Y2" s="151"/>
      <c r="Z2" s="151"/>
      <c r="AA2" s="151"/>
      <c r="AB2" s="152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Top="1" thickBot="1" x14ac:dyDescent="0.35">
      <c r="A3" s="50"/>
      <c r="B3" s="38"/>
      <c r="C3" s="65"/>
      <c r="D3" s="65"/>
      <c r="E3" s="66"/>
      <c r="F3" s="26"/>
      <c r="G3" s="172" t="s">
        <v>55</v>
      </c>
      <c r="H3" s="173"/>
      <c r="I3" s="79"/>
      <c r="J3" s="180"/>
      <c r="K3" s="181"/>
      <c r="L3" s="181"/>
      <c r="M3" s="181"/>
      <c r="N3" s="182"/>
      <c r="O3" s="162" t="s">
        <v>437</v>
      </c>
      <c r="P3" s="185"/>
      <c r="Q3" s="186"/>
      <c r="R3" s="104" t="s">
        <v>161</v>
      </c>
      <c r="S3" s="148" t="s">
        <v>162</v>
      </c>
      <c r="T3" s="149"/>
      <c r="U3" s="104" t="s">
        <v>161</v>
      </c>
      <c r="V3" s="148" t="s">
        <v>162</v>
      </c>
      <c r="W3" s="149"/>
      <c r="X3" s="105"/>
      <c r="Y3" s="153" t="s">
        <v>60</v>
      </c>
      <c r="Z3" s="154"/>
      <c r="AA3" s="155" t="s">
        <v>58</v>
      </c>
      <c r="AB3" s="156"/>
    </row>
    <row r="4" spans="1:41" customFormat="1" ht="16.8" customHeight="1" thickBot="1" x14ac:dyDescent="0.4">
      <c r="A4" s="129" t="s">
        <v>436</v>
      </c>
      <c r="B4" s="39" t="s">
        <v>9</v>
      </c>
      <c r="C4" s="39" t="s">
        <v>28</v>
      </c>
      <c r="D4" s="39" t="s">
        <v>9</v>
      </c>
      <c r="E4" s="24" t="s">
        <v>435</v>
      </c>
      <c r="F4" s="25" t="s">
        <v>57</v>
      </c>
      <c r="G4" s="23" t="s">
        <v>63</v>
      </c>
      <c r="H4" s="23" t="s">
        <v>64</v>
      </c>
      <c r="I4" s="81" t="s">
        <v>68</v>
      </c>
      <c r="J4" s="162" t="s">
        <v>65</v>
      </c>
      <c r="K4" s="163"/>
      <c r="L4" s="163"/>
      <c r="M4" s="163"/>
      <c r="N4" s="164"/>
      <c r="O4" s="183" t="s">
        <v>434</v>
      </c>
      <c r="P4" s="184"/>
      <c r="Q4" s="184"/>
      <c r="R4" s="106" t="str">
        <f>IF(COUNTIF(R5:R23,"◄")=0,"☺","☻")</f>
        <v>☻</v>
      </c>
      <c r="S4" s="95" t="s">
        <v>68</v>
      </c>
      <c r="T4" s="107" t="s">
        <v>2</v>
      </c>
      <c r="U4" s="108" t="str">
        <f>IF(COUNTIF(U5:U23,"◄")=0,"☺","☻")</f>
        <v>☻</v>
      </c>
      <c r="V4" s="95" t="s">
        <v>163</v>
      </c>
      <c r="W4" s="109" t="s">
        <v>3</v>
      </c>
      <c r="X4" s="110" t="str">
        <f>IF(Y4="","☺","☻")</f>
        <v>☻</v>
      </c>
      <c r="Y4" s="111" t="str">
        <f>IF(COUNTIF(Y5:Y23,"◄")=0,"",(CONCATENATE(" - ",COUNTIF(Y5:Y23,"◄"))))</f>
        <v xml:space="preserve"> - 19</v>
      </c>
      <c r="Z4" s="112" t="s">
        <v>32</v>
      </c>
      <c r="AA4" s="112" t="s">
        <v>32</v>
      </c>
      <c r="AB4" s="113">
        <f>COUNTIF(AB5:AB23,"►")</f>
        <v>0</v>
      </c>
    </row>
    <row r="5" spans="1:41" ht="16.2" thickBot="1" x14ac:dyDescent="0.35">
      <c r="A5" s="72">
        <v>1</v>
      </c>
      <c r="B5" s="73">
        <v>1</v>
      </c>
      <c r="C5" s="73" t="s">
        <v>28</v>
      </c>
      <c r="D5" s="73">
        <v>2</v>
      </c>
      <c r="E5" s="68">
        <v>2024</v>
      </c>
      <c r="F5" s="46" t="s">
        <v>527</v>
      </c>
      <c r="G5" s="12">
        <v>45311</v>
      </c>
      <c r="H5" s="13">
        <v>45313</v>
      </c>
      <c r="I5" s="95" t="s">
        <v>529</v>
      </c>
      <c r="J5" s="122" t="s">
        <v>526</v>
      </c>
      <c r="K5" s="121"/>
      <c r="L5" s="121"/>
      <c r="M5" s="121"/>
      <c r="N5" s="120"/>
      <c r="O5" s="11" t="s">
        <v>531</v>
      </c>
      <c r="P5" s="11" t="s">
        <v>0</v>
      </c>
      <c r="Q5" s="18" t="s">
        <v>532</v>
      </c>
      <c r="R5" s="114" t="str">
        <f>IF(T5&gt;0,"ok","◄")</f>
        <v>◄</v>
      </c>
      <c r="S5" s="16" t="s">
        <v>529</v>
      </c>
      <c r="T5" s="6"/>
      <c r="U5" s="114" t="str">
        <f>IF(W5&gt;0,"ok","◄")</f>
        <v>◄</v>
      </c>
      <c r="V5" s="16" t="s">
        <v>530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5" t="str">
        <f t="shared" ref="AB5:AB24" si="2">IF(AA5&gt;0,"►","")</f>
        <v/>
      </c>
    </row>
    <row r="6" spans="1:41" ht="16.2" thickBot="1" x14ac:dyDescent="0.35">
      <c r="A6" s="74">
        <v>2</v>
      </c>
      <c r="B6" s="75">
        <v>3</v>
      </c>
      <c r="C6" s="75" t="s">
        <v>28</v>
      </c>
      <c r="D6" s="75">
        <v>4</v>
      </c>
      <c r="E6" s="76">
        <v>2024</v>
      </c>
      <c r="F6" s="47" t="s">
        <v>525</v>
      </c>
      <c r="G6" s="12">
        <v>45311</v>
      </c>
      <c r="H6" s="13">
        <v>45313</v>
      </c>
      <c r="I6" s="95" t="s">
        <v>533</v>
      </c>
      <c r="J6" s="77" t="s">
        <v>524</v>
      </c>
      <c r="K6" s="44"/>
      <c r="L6" s="44"/>
      <c r="M6" s="44"/>
      <c r="N6" s="45"/>
      <c r="O6" s="11" t="s">
        <v>535</v>
      </c>
      <c r="P6" s="11" t="s">
        <v>0</v>
      </c>
      <c r="Q6" s="18" t="s">
        <v>536</v>
      </c>
      <c r="R6" s="114" t="str">
        <f t="shared" ref="R6:R24" si="3">IF(T6&gt;0,"ok","◄")</f>
        <v>◄</v>
      </c>
      <c r="S6" s="16" t="s">
        <v>533</v>
      </c>
      <c r="T6" s="6"/>
      <c r="U6" s="114" t="str">
        <f t="shared" ref="U6:U24" si="4">IF(W6&gt;0,"ok","◄")</f>
        <v>◄</v>
      </c>
      <c r="V6" s="16" t="s">
        <v>534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115" t="str">
        <f t="shared" si="2"/>
        <v/>
      </c>
    </row>
    <row r="7" spans="1:41" ht="16.2" thickBot="1" x14ac:dyDescent="0.35">
      <c r="A7" s="74">
        <v>3</v>
      </c>
      <c r="B7" s="75">
        <v>5</v>
      </c>
      <c r="C7" s="75" t="s">
        <v>28</v>
      </c>
      <c r="D7" s="75">
        <v>6</v>
      </c>
      <c r="E7" s="76">
        <v>2024</v>
      </c>
      <c r="F7" s="47" t="s">
        <v>523</v>
      </c>
      <c r="G7" s="12">
        <v>45311</v>
      </c>
      <c r="H7" s="13">
        <v>45313</v>
      </c>
      <c r="I7" s="95" t="s">
        <v>537</v>
      </c>
      <c r="J7" s="77" t="s">
        <v>522</v>
      </c>
      <c r="K7" s="44"/>
      <c r="L7" s="44"/>
      <c r="M7" s="44"/>
      <c r="N7" s="45"/>
      <c r="O7" s="11" t="s">
        <v>539</v>
      </c>
      <c r="P7" s="11" t="s">
        <v>0</v>
      </c>
      <c r="Q7" s="18" t="s">
        <v>540</v>
      </c>
      <c r="R7" s="114" t="str">
        <f t="shared" si="3"/>
        <v>◄</v>
      </c>
      <c r="S7" s="16" t="s">
        <v>537</v>
      </c>
      <c r="T7" s="6"/>
      <c r="U7" s="114" t="str">
        <f t="shared" si="4"/>
        <v>◄</v>
      </c>
      <c r="V7" s="16" t="s">
        <v>538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115" t="str">
        <f t="shared" si="2"/>
        <v/>
      </c>
    </row>
    <row r="8" spans="1:41" ht="16.2" thickBot="1" x14ac:dyDescent="0.35">
      <c r="A8" s="74">
        <v>4</v>
      </c>
      <c r="B8" s="75">
        <v>7</v>
      </c>
      <c r="C8" s="75" t="s">
        <v>28</v>
      </c>
      <c r="D8" s="75">
        <v>8</v>
      </c>
      <c r="E8" s="76">
        <v>2024</v>
      </c>
      <c r="F8" s="47" t="s">
        <v>521</v>
      </c>
      <c r="G8" s="12">
        <v>45311</v>
      </c>
      <c r="H8" s="13">
        <v>45313</v>
      </c>
      <c r="I8" s="95" t="s">
        <v>542</v>
      </c>
      <c r="J8" s="77" t="s">
        <v>520</v>
      </c>
      <c r="K8" s="44"/>
      <c r="L8" s="44"/>
      <c r="M8" s="44"/>
      <c r="N8" s="45"/>
      <c r="O8" s="11" t="s">
        <v>541</v>
      </c>
      <c r="P8" s="11" t="s">
        <v>83</v>
      </c>
      <c r="Q8" s="18" t="s">
        <v>83</v>
      </c>
      <c r="R8" s="114" t="str">
        <f t="shared" si="3"/>
        <v>◄</v>
      </c>
      <c r="S8" s="16" t="s">
        <v>542</v>
      </c>
      <c r="T8" s="6"/>
      <c r="U8" s="114" t="str">
        <f t="shared" si="4"/>
        <v>◄</v>
      </c>
      <c r="V8" s="16" t="s">
        <v>543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115" t="str">
        <f t="shared" si="2"/>
        <v/>
      </c>
    </row>
    <row r="9" spans="1:41" ht="16.2" thickBot="1" x14ac:dyDescent="0.35">
      <c r="A9" s="74">
        <v>5</v>
      </c>
      <c r="B9" s="75">
        <v>9</v>
      </c>
      <c r="C9" s="75" t="s">
        <v>28</v>
      </c>
      <c r="D9" s="75">
        <v>10</v>
      </c>
      <c r="E9" s="76">
        <v>2024</v>
      </c>
      <c r="F9" s="47" t="s">
        <v>518</v>
      </c>
      <c r="G9" s="12" t="s">
        <v>546</v>
      </c>
      <c r="H9" s="13">
        <v>45384</v>
      </c>
      <c r="I9" s="95" t="s">
        <v>544</v>
      </c>
      <c r="J9" s="77" t="s">
        <v>519</v>
      </c>
      <c r="K9" s="44"/>
      <c r="L9" s="44"/>
      <c r="M9" s="44"/>
      <c r="N9" s="45"/>
      <c r="O9" s="11" t="s">
        <v>547</v>
      </c>
      <c r="P9" s="11" t="s">
        <v>0</v>
      </c>
      <c r="Q9" s="18" t="s">
        <v>548</v>
      </c>
      <c r="R9" s="114" t="str">
        <f t="shared" si="3"/>
        <v>◄</v>
      </c>
      <c r="S9" s="16" t="s">
        <v>544</v>
      </c>
      <c r="T9" s="6"/>
      <c r="U9" s="114" t="str">
        <f t="shared" si="4"/>
        <v>◄</v>
      </c>
      <c r="V9" s="16" t="s">
        <v>545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115" t="str">
        <f t="shared" si="2"/>
        <v/>
      </c>
    </row>
    <row r="10" spans="1:41" ht="16.2" thickBot="1" x14ac:dyDescent="0.35">
      <c r="A10" s="74">
        <v>6</v>
      </c>
      <c r="B10" s="75">
        <v>11</v>
      </c>
      <c r="C10" s="75" t="s">
        <v>28</v>
      </c>
      <c r="D10" s="75">
        <v>12</v>
      </c>
      <c r="E10" s="76">
        <v>2024</v>
      </c>
      <c r="F10" s="47" t="s">
        <v>518</v>
      </c>
      <c r="G10" s="12" t="s">
        <v>546</v>
      </c>
      <c r="H10" s="13">
        <v>45384</v>
      </c>
      <c r="I10" s="95" t="s">
        <v>549</v>
      </c>
      <c r="J10" s="77" t="s">
        <v>517</v>
      </c>
      <c r="K10" s="44"/>
      <c r="L10" s="44"/>
      <c r="M10" s="44"/>
      <c r="N10" s="45"/>
      <c r="O10" s="11" t="s">
        <v>551</v>
      </c>
      <c r="P10" s="11" t="s">
        <v>0</v>
      </c>
      <c r="Q10" s="18" t="s">
        <v>552</v>
      </c>
      <c r="R10" s="114" t="str">
        <f t="shared" si="3"/>
        <v>◄</v>
      </c>
      <c r="S10" s="16" t="s">
        <v>549</v>
      </c>
      <c r="T10" s="6"/>
      <c r="U10" s="114" t="str">
        <f t="shared" si="4"/>
        <v>◄</v>
      </c>
      <c r="V10" s="16" t="s">
        <v>550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115" t="str">
        <f t="shared" si="2"/>
        <v/>
      </c>
    </row>
    <row r="11" spans="1:41" ht="16.2" thickBot="1" x14ac:dyDescent="0.35">
      <c r="A11" s="74">
        <v>7</v>
      </c>
      <c r="B11" s="75">
        <v>13</v>
      </c>
      <c r="C11" s="75" t="s">
        <v>28</v>
      </c>
      <c r="D11" s="75">
        <v>14</v>
      </c>
      <c r="E11" s="76">
        <v>2024</v>
      </c>
      <c r="F11" s="47" t="s">
        <v>516</v>
      </c>
      <c r="G11" s="12" t="s">
        <v>546</v>
      </c>
      <c r="H11" s="13">
        <v>45384</v>
      </c>
      <c r="I11" s="95" t="s">
        <v>553</v>
      </c>
      <c r="J11" s="77" t="s">
        <v>515</v>
      </c>
      <c r="K11" s="44"/>
      <c r="L11" s="44"/>
      <c r="M11" s="44"/>
      <c r="N11" s="45"/>
      <c r="O11" s="11" t="s">
        <v>555</v>
      </c>
      <c r="P11" s="11" t="s">
        <v>0</v>
      </c>
      <c r="Q11" s="18" t="s">
        <v>556</v>
      </c>
      <c r="R11" s="114" t="str">
        <f t="shared" si="3"/>
        <v>◄</v>
      </c>
      <c r="S11" s="16" t="s">
        <v>553</v>
      </c>
      <c r="T11" s="6"/>
      <c r="U11" s="114" t="str">
        <f t="shared" si="4"/>
        <v>◄</v>
      </c>
      <c r="V11" s="16" t="s">
        <v>554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115" t="str">
        <f t="shared" si="2"/>
        <v/>
      </c>
    </row>
    <row r="12" spans="1:41" ht="16.2" thickBot="1" x14ac:dyDescent="0.35">
      <c r="A12" s="74">
        <v>8</v>
      </c>
      <c r="B12" s="75">
        <v>15</v>
      </c>
      <c r="C12" s="75" t="s">
        <v>28</v>
      </c>
      <c r="D12" s="75">
        <v>16</v>
      </c>
      <c r="E12" s="76">
        <v>2024</v>
      </c>
      <c r="F12" s="47" t="s">
        <v>560</v>
      </c>
      <c r="G12" s="12" t="s">
        <v>561</v>
      </c>
      <c r="H12" s="13">
        <v>45453</v>
      </c>
      <c r="I12" s="95" t="s">
        <v>558</v>
      </c>
      <c r="J12" s="77" t="s">
        <v>514</v>
      </c>
      <c r="K12" s="44"/>
      <c r="L12" s="44"/>
      <c r="M12" s="44"/>
      <c r="N12" s="45"/>
      <c r="O12" s="11" t="s">
        <v>557</v>
      </c>
      <c r="P12" s="11" t="s">
        <v>83</v>
      </c>
      <c r="Q12" s="18" t="s">
        <v>83</v>
      </c>
      <c r="R12" s="114" t="str">
        <f t="shared" si="3"/>
        <v>◄</v>
      </c>
      <c r="S12" s="16" t="s">
        <v>558</v>
      </c>
      <c r="T12" s="6"/>
      <c r="U12" s="114" t="str">
        <f t="shared" si="4"/>
        <v>◄</v>
      </c>
      <c r="V12" s="16" t="s">
        <v>559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115" t="str">
        <f t="shared" si="2"/>
        <v/>
      </c>
    </row>
    <row r="13" spans="1:41" s="4" customFormat="1" ht="31.8" customHeight="1" thickBot="1" x14ac:dyDescent="0.35">
      <c r="A13" s="140">
        <v>9</v>
      </c>
      <c r="B13" s="139">
        <v>17</v>
      </c>
      <c r="C13" s="141"/>
      <c r="D13" s="141"/>
      <c r="E13" s="138">
        <v>2024</v>
      </c>
      <c r="F13" s="137" t="s">
        <v>564</v>
      </c>
      <c r="G13" s="136" t="s">
        <v>561</v>
      </c>
      <c r="H13" s="135">
        <v>45453</v>
      </c>
      <c r="I13" s="134" t="s">
        <v>562</v>
      </c>
      <c r="J13" s="187" t="s">
        <v>513</v>
      </c>
      <c r="K13" s="188"/>
      <c r="L13" s="188"/>
      <c r="M13" s="188"/>
      <c r="N13" s="189"/>
      <c r="O13" s="133" t="s">
        <v>565</v>
      </c>
      <c r="P13" s="133" t="s">
        <v>0</v>
      </c>
      <c r="Q13" s="132" t="s">
        <v>566</v>
      </c>
      <c r="R13" s="114" t="str">
        <f t="shared" si="3"/>
        <v>◄</v>
      </c>
      <c r="S13" s="16" t="s">
        <v>562</v>
      </c>
      <c r="T13" s="6"/>
      <c r="U13" s="114" t="str">
        <f t="shared" si="4"/>
        <v>◄</v>
      </c>
      <c r="V13" s="16" t="s">
        <v>563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115" t="str">
        <f t="shared" si="2"/>
        <v/>
      </c>
      <c r="AC13" s="131"/>
      <c r="AD13" s="130"/>
      <c r="AE13" s="130"/>
      <c r="AF13" s="130"/>
      <c r="AG13" s="130"/>
      <c r="AH13" s="130"/>
      <c r="AI13" s="130"/>
      <c r="AJ13" s="130"/>
      <c r="AK13" s="130"/>
      <c r="AL13" s="102"/>
    </row>
    <row r="14" spans="1:41" s="4" customFormat="1" ht="30.6" customHeight="1" thickBot="1" x14ac:dyDescent="0.35">
      <c r="A14" s="140">
        <v>10</v>
      </c>
      <c r="B14" s="139">
        <v>18</v>
      </c>
      <c r="C14" s="139" t="s">
        <v>28</v>
      </c>
      <c r="D14" s="139">
        <v>19</v>
      </c>
      <c r="E14" s="138">
        <v>2024</v>
      </c>
      <c r="F14" s="137" t="s">
        <v>570</v>
      </c>
      <c r="G14" s="136" t="s">
        <v>561</v>
      </c>
      <c r="H14" s="135">
        <v>45453</v>
      </c>
      <c r="I14" s="134" t="s">
        <v>568</v>
      </c>
      <c r="J14" s="187" t="s">
        <v>512</v>
      </c>
      <c r="K14" s="188"/>
      <c r="L14" s="188"/>
      <c r="M14" s="188"/>
      <c r="N14" s="189"/>
      <c r="O14" s="133" t="s">
        <v>567</v>
      </c>
      <c r="P14" s="133" t="s">
        <v>83</v>
      </c>
      <c r="Q14" s="132" t="s">
        <v>83</v>
      </c>
      <c r="R14" s="114" t="str">
        <f t="shared" si="3"/>
        <v>◄</v>
      </c>
      <c r="S14" s="16" t="s">
        <v>568</v>
      </c>
      <c r="T14" s="6"/>
      <c r="U14" s="114" t="str">
        <f t="shared" si="4"/>
        <v>◄</v>
      </c>
      <c r="V14" s="16" t="s">
        <v>569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115" t="str">
        <f t="shared" si="2"/>
        <v/>
      </c>
      <c r="AC14" s="131"/>
      <c r="AD14" s="130"/>
      <c r="AE14" s="130"/>
      <c r="AF14" s="130"/>
      <c r="AG14" s="130"/>
      <c r="AH14" s="130"/>
      <c r="AI14" s="130"/>
      <c r="AJ14" s="130"/>
      <c r="AK14" s="130"/>
      <c r="AL14" s="102"/>
    </row>
    <row r="15" spans="1:41" ht="16.2" thickBot="1" x14ac:dyDescent="0.35">
      <c r="A15" s="74">
        <v>11</v>
      </c>
      <c r="B15" s="75">
        <v>20</v>
      </c>
      <c r="C15" s="75" t="s">
        <v>28</v>
      </c>
      <c r="D15" s="75">
        <v>21</v>
      </c>
      <c r="E15" s="76">
        <v>2024</v>
      </c>
      <c r="F15" s="47" t="s">
        <v>574</v>
      </c>
      <c r="G15" s="12" t="s">
        <v>561</v>
      </c>
      <c r="H15" s="13">
        <v>45453</v>
      </c>
      <c r="I15" s="95" t="s">
        <v>572</v>
      </c>
      <c r="J15" s="77" t="s">
        <v>511</v>
      </c>
      <c r="K15" s="44"/>
      <c r="L15" s="44"/>
      <c r="M15" s="44"/>
      <c r="N15" s="45"/>
      <c r="O15" s="11" t="s">
        <v>571</v>
      </c>
      <c r="P15" s="11" t="s">
        <v>83</v>
      </c>
      <c r="Q15" s="18" t="s">
        <v>83</v>
      </c>
      <c r="R15" s="114" t="str">
        <f t="shared" si="3"/>
        <v>◄</v>
      </c>
      <c r="S15" s="16" t="s">
        <v>572</v>
      </c>
      <c r="T15" s="6"/>
      <c r="U15" s="114" t="str">
        <f t="shared" si="4"/>
        <v>◄</v>
      </c>
      <c r="V15" s="16" t="s">
        <v>573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115" t="str">
        <f t="shared" si="2"/>
        <v/>
      </c>
    </row>
    <row r="16" spans="1:41" ht="16.2" thickBot="1" x14ac:dyDescent="0.35">
      <c r="A16" s="74">
        <v>12</v>
      </c>
      <c r="B16" s="75">
        <v>22</v>
      </c>
      <c r="C16" s="75" t="s">
        <v>28</v>
      </c>
      <c r="D16" s="75">
        <v>23</v>
      </c>
      <c r="E16" s="76">
        <v>2024</v>
      </c>
      <c r="F16" s="47">
        <v>0</v>
      </c>
      <c r="G16" s="12">
        <v>0</v>
      </c>
      <c r="H16" s="13">
        <v>0</v>
      </c>
      <c r="I16" s="95" t="s">
        <v>575</v>
      </c>
      <c r="J16" s="144" t="s">
        <v>593</v>
      </c>
      <c r="K16" s="44"/>
      <c r="L16" s="44"/>
      <c r="M16" s="44"/>
      <c r="N16" s="45"/>
      <c r="O16" s="11" t="s">
        <v>83</v>
      </c>
      <c r="P16" s="11" t="s">
        <v>83</v>
      </c>
      <c r="Q16" s="18" t="s">
        <v>83</v>
      </c>
      <c r="R16" s="114" t="str">
        <f t="shared" si="3"/>
        <v>◄</v>
      </c>
      <c r="S16" s="16" t="s">
        <v>575</v>
      </c>
      <c r="T16" s="142"/>
      <c r="U16" s="114" t="str">
        <f t="shared" si="4"/>
        <v>◄</v>
      </c>
      <c r="V16" s="16" t="s">
        <v>576</v>
      </c>
      <c r="W16" s="142"/>
      <c r="X16" s="8" t="str">
        <f t="shared" si="0"/>
        <v>◄</v>
      </c>
      <c r="Y16" s="7" t="str">
        <f t="shared" si="1"/>
        <v>◄</v>
      </c>
      <c r="Z16" s="142"/>
      <c r="AA16" s="142"/>
      <c r="AB16" s="115" t="str">
        <f t="shared" si="2"/>
        <v/>
      </c>
    </row>
    <row r="17" spans="1:28" ht="16.2" thickBot="1" x14ac:dyDescent="0.35">
      <c r="A17" s="74">
        <v>13</v>
      </c>
      <c r="B17" s="75">
        <v>24</v>
      </c>
      <c r="C17" s="75" t="s">
        <v>28</v>
      </c>
      <c r="D17" s="75">
        <v>25</v>
      </c>
      <c r="E17" s="76">
        <v>2024</v>
      </c>
      <c r="F17" s="47">
        <v>0</v>
      </c>
      <c r="G17" s="12">
        <v>0</v>
      </c>
      <c r="H17" s="13">
        <v>0</v>
      </c>
      <c r="I17" s="95" t="s">
        <v>577</v>
      </c>
      <c r="J17" s="144" t="s">
        <v>593</v>
      </c>
      <c r="K17" s="44"/>
      <c r="L17" s="44"/>
      <c r="M17" s="44"/>
      <c r="N17" s="45"/>
      <c r="O17" s="11" t="s">
        <v>83</v>
      </c>
      <c r="P17" s="11" t="s">
        <v>83</v>
      </c>
      <c r="Q17" s="18" t="s">
        <v>83</v>
      </c>
      <c r="R17" s="114" t="str">
        <f t="shared" si="3"/>
        <v>◄</v>
      </c>
      <c r="S17" s="16" t="s">
        <v>577</v>
      </c>
      <c r="T17" s="142"/>
      <c r="U17" s="114" t="str">
        <f t="shared" si="4"/>
        <v>◄</v>
      </c>
      <c r="V17" s="16" t="s">
        <v>578</v>
      </c>
      <c r="W17" s="142"/>
      <c r="X17" s="8" t="str">
        <f t="shared" si="0"/>
        <v>◄</v>
      </c>
      <c r="Y17" s="7" t="str">
        <f t="shared" si="1"/>
        <v>◄</v>
      </c>
      <c r="Z17" s="142"/>
      <c r="AA17" s="142"/>
      <c r="AB17" s="115" t="str">
        <f t="shared" si="2"/>
        <v/>
      </c>
    </row>
    <row r="18" spans="1:28" ht="16.2" thickBot="1" x14ac:dyDescent="0.35">
      <c r="A18" s="74">
        <v>14</v>
      </c>
      <c r="B18" s="75">
        <v>26</v>
      </c>
      <c r="C18" s="75" t="s">
        <v>28</v>
      </c>
      <c r="D18" s="75">
        <v>27</v>
      </c>
      <c r="E18" s="76">
        <v>2024</v>
      </c>
      <c r="F18" s="47">
        <v>0</v>
      </c>
      <c r="G18" s="12">
        <v>0</v>
      </c>
      <c r="H18" s="13">
        <v>0</v>
      </c>
      <c r="I18" s="95" t="s">
        <v>579</v>
      </c>
      <c r="J18" s="144" t="s">
        <v>593</v>
      </c>
      <c r="K18" s="44"/>
      <c r="L18" s="44"/>
      <c r="M18" s="44"/>
      <c r="N18" s="45"/>
      <c r="O18" s="11" t="s">
        <v>83</v>
      </c>
      <c r="P18" s="11" t="s">
        <v>83</v>
      </c>
      <c r="Q18" s="18" t="s">
        <v>83</v>
      </c>
      <c r="R18" s="114" t="str">
        <f t="shared" si="3"/>
        <v>◄</v>
      </c>
      <c r="S18" s="16" t="s">
        <v>579</v>
      </c>
      <c r="T18" s="142"/>
      <c r="U18" s="114" t="str">
        <f t="shared" si="4"/>
        <v>◄</v>
      </c>
      <c r="V18" s="16" t="s">
        <v>580</v>
      </c>
      <c r="W18" s="142"/>
      <c r="X18" s="8" t="str">
        <f t="shared" si="0"/>
        <v>◄</v>
      </c>
      <c r="Y18" s="7" t="str">
        <f t="shared" si="1"/>
        <v>◄</v>
      </c>
      <c r="Z18" s="142"/>
      <c r="AA18" s="142"/>
      <c r="AB18" s="115" t="str">
        <f t="shared" si="2"/>
        <v/>
      </c>
    </row>
    <row r="19" spans="1:28" ht="16.2" thickBot="1" x14ac:dyDescent="0.35">
      <c r="A19" s="74">
        <v>15</v>
      </c>
      <c r="B19" s="75">
        <v>28</v>
      </c>
      <c r="C19" s="75" t="s">
        <v>28</v>
      </c>
      <c r="D19" s="75">
        <v>29</v>
      </c>
      <c r="E19" s="76">
        <v>2024</v>
      </c>
      <c r="F19" s="47">
        <v>0</v>
      </c>
      <c r="G19" s="12">
        <v>0</v>
      </c>
      <c r="H19" s="13">
        <v>0</v>
      </c>
      <c r="I19" s="95" t="s">
        <v>581</v>
      </c>
      <c r="J19" s="144" t="s">
        <v>593</v>
      </c>
      <c r="K19" s="44"/>
      <c r="L19" s="44"/>
      <c r="M19" s="44"/>
      <c r="N19" s="45"/>
      <c r="O19" s="11" t="s">
        <v>83</v>
      </c>
      <c r="P19" s="11" t="s">
        <v>83</v>
      </c>
      <c r="Q19" s="18" t="s">
        <v>83</v>
      </c>
      <c r="R19" s="114" t="str">
        <f t="shared" si="3"/>
        <v>◄</v>
      </c>
      <c r="S19" s="16" t="s">
        <v>581</v>
      </c>
      <c r="T19" s="142"/>
      <c r="U19" s="114" t="str">
        <f t="shared" si="4"/>
        <v>◄</v>
      </c>
      <c r="V19" s="16" t="s">
        <v>582</v>
      </c>
      <c r="W19" s="142"/>
      <c r="X19" s="8" t="str">
        <f t="shared" si="0"/>
        <v>◄</v>
      </c>
      <c r="Y19" s="7" t="str">
        <f t="shared" si="1"/>
        <v>◄</v>
      </c>
      <c r="Z19" s="142"/>
      <c r="AA19" s="142"/>
      <c r="AB19" s="115" t="str">
        <f t="shared" si="2"/>
        <v/>
      </c>
    </row>
    <row r="20" spans="1:28" ht="16.2" thickBot="1" x14ac:dyDescent="0.35">
      <c r="A20" s="74">
        <v>16</v>
      </c>
      <c r="B20" s="75">
        <v>30</v>
      </c>
      <c r="C20" s="75" t="s">
        <v>28</v>
      </c>
      <c r="D20" s="75">
        <v>31</v>
      </c>
      <c r="E20" s="76">
        <v>2024</v>
      </c>
      <c r="F20" s="47">
        <v>0</v>
      </c>
      <c r="G20" s="12">
        <v>0</v>
      </c>
      <c r="H20" s="13">
        <v>0</v>
      </c>
      <c r="I20" s="95" t="s">
        <v>583</v>
      </c>
      <c r="J20" s="144" t="s">
        <v>593</v>
      </c>
      <c r="K20" s="44"/>
      <c r="L20" s="44"/>
      <c r="M20" s="44"/>
      <c r="N20" s="45"/>
      <c r="O20" s="11" t="s">
        <v>83</v>
      </c>
      <c r="P20" s="11" t="s">
        <v>83</v>
      </c>
      <c r="Q20" s="18" t="s">
        <v>83</v>
      </c>
      <c r="R20" s="114" t="str">
        <f t="shared" si="3"/>
        <v>◄</v>
      </c>
      <c r="S20" s="16" t="s">
        <v>583</v>
      </c>
      <c r="T20" s="142"/>
      <c r="U20" s="114" t="str">
        <f t="shared" si="4"/>
        <v>◄</v>
      </c>
      <c r="V20" s="16" t="s">
        <v>584</v>
      </c>
      <c r="W20" s="142"/>
      <c r="X20" s="8" t="str">
        <f t="shared" si="0"/>
        <v>◄</v>
      </c>
      <c r="Y20" s="7" t="str">
        <f t="shared" si="1"/>
        <v>◄</v>
      </c>
      <c r="Z20" s="142"/>
      <c r="AA20" s="142"/>
      <c r="AB20" s="115" t="str">
        <f t="shared" si="2"/>
        <v/>
      </c>
    </row>
    <row r="21" spans="1:28" ht="16.2" thickBot="1" x14ac:dyDescent="0.35">
      <c r="A21" s="74">
        <v>17</v>
      </c>
      <c r="B21" s="75">
        <v>32</v>
      </c>
      <c r="C21" s="75" t="s">
        <v>28</v>
      </c>
      <c r="D21" s="75">
        <v>33</v>
      </c>
      <c r="E21" s="76">
        <v>2024</v>
      </c>
      <c r="F21" s="47">
        <v>0</v>
      </c>
      <c r="G21" s="12">
        <v>0</v>
      </c>
      <c r="H21" s="13">
        <v>0</v>
      </c>
      <c r="I21" s="95" t="s">
        <v>585</v>
      </c>
      <c r="J21" s="144" t="s">
        <v>593</v>
      </c>
      <c r="K21" s="44"/>
      <c r="L21" s="44"/>
      <c r="M21" s="44"/>
      <c r="N21" s="45"/>
      <c r="O21" s="11" t="s">
        <v>83</v>
      </c>
      <c r="P21" s="11" t="s">
        <v>83</v>
      </c>
      <c r="Q21" s="18" t="s">
        <v>83</v>
      </c>
      <c r="R21" s="114" t="str">
        <f t="shared" si="3"/>
        <v>◄</v>
      </c>
      <c r="S21" s="16" t="s">
        <v>585</v>
      </c>
      <c r="T21" s="142"/>
      <c r="U21" s="114" t="str">
        <f t="shared" si="4"/>
        <v>◄</v>
      </c>
      <c r="V21" s="16" t="s">
        <v>586</v>
      </c>
      <c r="W21" s="142"/>
      <c r="X21" s="8" t="str">
        <f t="shared" si="0"/>
        <v>◄</v>
      </c>
      <c r="Y21" s="7" t="str">
        <f t="shared" si="1"/>
        <v>◄</v>
      </c>
      <c r="Z21" s="142"/>
      <c r="AA21" s="142"/>
      <c r="AB21" s="115" t="str">
        <f t="shared" si="2"/>
        <v/>
      </c>
    </row>
    <row r="22" spans="1:28" ht="16.2" thickBot="1" x14ac:dyDescent="0.35">
      <c r="A22" s="74">
        <v>18</v>
      </c>
      <c r="B22" s="75">
        <v>34</v>
      </c>
      <c r="C22" s="75" t="s">
        <v>28</v>
      </c>
      <c r="D22" s="75">
        <v>35</v>
      </c>
      <c r="E22" s="76">
        <v>2024</v>
      </c>
      <c r="F22" s="47">
        <v>0</v>
      </c>
      <c r="G22" s="12">
        <v>0</v>
      </c>
      <c r="H22" s="13">
        <v>0</v>
      </c>
      <c r="I22" s="95" t="s">
        <v>587</v>
      </c>
      <c r="J22" s="144" t="s">
        <v>593</v>
      </c>
      <c r="K22" s="44"/>
      <c r="L22" s="44"/>
      <c r="M22" s="44"/>
      <c r="N22" s="45"/>
      <c r="O22" s="11" t="s">
        <v>83</v>
      </c>
      <c r="P22" s="11" t="s">
        <v>83</v>
      </c>
      <c r="Q22" s="18" t="s">
        <v>83</v>
      </c>
      <c r="R22" s="114" t="str">
        <f t="shared" si="3"/>
        <v>◄</v>
      </c>
      <c r="S22" s="16" t="s">
        <v>587</v>
      </c>
      <c r="T22" s="142"/>
      <c r="U22" s="114" t="str">
        <f t="shared" si="4"/>
        <v>◄</v>
      </c>
      <c r="V22" s="16" t="s">
        <v>588</v>
      </c>
      <c r="W22" s="142"/>
      <c r="X22" s="8" t="str">
        <f t="shared" si="0"/>
        <v>◄</v>
      </c>
      <c r="Y22" s="7" t="str">
        <f t="shared" si="1"/>
        <v>◄</v>
      </c>
      <c r="Z22" s="142"/>
      <c r="AA22" s="142"/>
      <c r="AB22" s="115" t="str">
        <f t="shared" si="2"/>
        <v/>
      </c>
    </row>
    <row r="23" spans="1:28" ht="16.2" thickBot="1" x14ac:dyDescent="0.35">
      <c r="A23" s="74">
        <v>19</v>
      </c>
      <c r="B23" s="75">
        <v>36</v>
      </c>
      <c r="C23" s="75" t="s">
        <v>28</v>
      </c>
      <c r="D23" s="75">
        <v>37</v>
      </c>
      <c r="E23" s="76">
        <v>2024</v>
      </c>
      <c r="F23" s="47">
        <v>0</v>
      </c>
      <c r="G23" s="12">
        <v>0</v>
      </c>
      <c r="H23" s="13">
        <v>0</v>
      </c>
      <c r="I23" s="95" t="s">
        <v>589</v>
      </c>
      <c r="J23" s="144" t="s">
        <v>593</v>
      </c>
      <c r="K23" s="44"/>
      <c r="L23" s="44"/>
      <c r="M23" s="44"/>
      <c r="N23" s="45"/>
      <c r="O23" s="11" t="s">
        <v>83</v>
      </c>
      <c r="P23" s="11" t="s">
        <v>83</v>
      </c>
      <c r="Q23" s="18" t="s">
        <v>83</v>
      </c>
      <c r="R23" s="114" t="str">
        <f t="shared" si="3"/>
        <v>◄</v>
      </c>
      <c r="S23" s="16" t="s">
        <v>589</v>
      </c>
      <c r="T23" s="142"/>
      <c r="U23" s="114" t="str">
        <f t="shared" si="4"/>
        <v>◄</v>
      </c>
      <c r="V23" s="16" t="s">
        <v>590</v>
      </c>
      <c r="W23" s="142"/>
      <c r="X23" s="8" t="str">
        <f t="shared" si="0"/>
        <v>◄</v>
      </c>
      <c r="Y23" s="7" t="str">
        <f t="shared" si="1"/>
        <v>◄</v>
      </c>
      <c r="Z23" s="142"/>
      <c r="AA23" s="142"/>
      <c r="AB23" s="115" t="str">
        <f t="shared" si="2"/>
        <v/>
      </c>
    </row>
    <row r="24" spans="1:28" ht="16.2" thickBot="1" x14ac:dyDescent="0.35">
      <c r="A24" s="127">
        <v>20</v>
      </c>
      <c r="B24" s="98">
        <v>38</v>
      </c>
      <c r="C24" s="98" t="s">
        <v>28</v>
      </c>
      <c r="D24" s="98">
        <v>39</v>
      </c>
      <c r="E24" s="99">
        <v>2024</v>
      </c>
      <c r="F24" s="84">
        <v>0</v>
      </c>
      <c r="G24" s="85">
        <v>0</v>
      </c>
      <c r="H24" s="86">
        <v>0</v>
      </c>
      <c r="I24" s="95" t="s">
        <v>591</v>
      </c>
      <c r="J24" s="145" t="s">
        <v>593</v>
      </c>
      <c r="K24" s="88"/>
      <c r="L24" s="88"/>
      <c r="M24" s="88"/>
      <c r="N24" s="89"/>
      <c r="O24" s="11" t="s">
        <v>83</v>
      </c>
      <c r="P24" s="11" t="s">
        <v>83</v>
      </c>
      <c r="Q24" s="18" t="s">
        <v>83</v>
      </c>
      <c r="R24" s="116" t="str">
        <f t="shared" si="3"/>
        <v>◄</v>
      </c>
      <c r="S24" s="16" t="s">
        <v>591</v>
      </c>
      <c r="T24" s="143"/>
      <c r="U24" s="116" t="str">
        <f t="shared" si="4"/>
        <v>◄</v>
      </c>
      <c r="V24" s="16" t="s">
        <v>592</v>
      </c>
      <c r="W24" s="143"/>
      <c r="X24" s="90" t="str">
        <f t="shared" si="0"/>
        <v>◄</v>
      </c>
      <c r="Y24" s="91" t="str">
        <f t="shared" si="1"/>
        <v>◄</v>
      </c>
      <c r="Z24" s="143"/>
      <c r="AA24" s="143"/>
      <c r="AB24" s="117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</sheetData>
  <sheetProtection sheet="1" objects="1" scenarios="1" autoFilter="0"/>
  <autoFilter ref="A1:AB47" xr:uid="{DF8ACFFD-0470-4978-B0D9-12E7CFB46552}"/>
  <mergeCells count="14">
    <mergeCell ref="G3:H3"/>
    <mergeCell ref="J13:N13"/>
    <mergeCell ref="J14:N14"/>
    <mergeCell ref="AA3:AB3"/>
    <mergeCell ref="J4:N4"/>
    <mergeCell ref="O4:Q4"/>
    <mergeCell ref="O3:Q3"/>
    <mergeCell ref="Y3:Z3"/>
    <mergeCell ref="J3:N3"/>
    <mergeCell ref="S2:T2"/>
    <mergeCell ref="V2:W2"/>
    <mergeCell ref="X2:AB2"/>
    <mergeCell ref="S3:T3"/>
    <mergeCell ref="V3:W3"/>
  </mergeCells>
  <conditionalFormatting sqref="I4">
    <cfRule type="containsText" dxfId="43" priority="105" operator="containsText" text=" -----">
      <formula>NOT(ISERROR(SEARCH(" -----",I4)))</formula>
    </cfRule>
    <cfRule type="containsText" dxfId="42" priority="104" operator="containsText" text="◙">
      <formula>NOT(ISERROR(SEARCH("◙",I4)))</formula>
    </cfRule>
    <cfRule type="containsText" dxfId="41" priority="106" operator="containsText" text="P.">
      <formula>NOT(ISERROR(SEARCH("P.",I4)))</formula>
    </cfRule>
  </conditionalFormatting>
  <conditionalFormatting sqref="I4:I24">
    <cfRule type="containsText" dxfId="40" priority="76" operator="containsText" text="P.">
      <formula>NOT(ISERROR(SEARCH("P.",I4)))</formula>
    </cfRule>
    <cfRule type="containsText" dxfId="39" priority="78" operator="containsText" text=" -----">
      <formula>NOT(ISERROR(SEARCH(" -----",I4)))</formula>
    </cfRule>
    <cfRule type="containsText" dxfId="38" priority="77" operator="containsText" text="?missend">
      <formula>NOT(ISERROR(SEARCH("?missend",I4)))</formula>
    </cfRule>
    <cfRule type="containsText" dxfId="37" priority="75" operator="containsText" text=" -----">
      <formula>NOT(ISERROR(SEARCH(" -----",I4)))</formula>
    </cfRule>
    <cfRule type="containsText" dxfId="36" priority="74" operator="containsText" text="◙">
      <formula>NOT(ISERROR(SEARCH("◙",I4)))</formula>
    </cfRule>
  </conditionalFormatting>
  <conditionalFormatting sqref="I5:I24">
    <cfRule type="containsText" dxfId="35" priority="62" operator="containsText" text=" -----">
      <formula>NOT(ISERROR(SEARCH(" -----",I5)))</formula>
    </cfRule>
    <cfRule type="containsText" dxfId="34" priority="64" operator="containsText" text="P.">
      <formula>NOT(ISERROR(SEARCH("P.",I5)))</formula>
    </cfRule>
    <cfRule type="containsText" dxfId="33" priority="63" operator="containsText" text="◙">
      <formula>NOT(ISERROR(SEARCH("◙",I5)))</formula>
    </cfRule>
  </conditionalFormatting>
  <conditionalFormatting sqref="P5:Q24">
    <cfRule type="containsBlanks" dxfId="32" priority="44">
      <formula>LEN(TRIM(P5))=0</formula>
    </cfRule>
  </conditionalFormatting>
  <conditionalFormatting sqref="S4">
    <cfRule type="containsText" dxfId="31" priority="18" operator="containsText" text=" -----">
      <formula>NOT(ISERROR(SEARCH(" -----",S4)))</formula>
    </cfRule>
    <cfRule type="containsText" dxfId="30" priority="19" operator="containsText" text="P.">
      <formula>NOT(ISERROR(SEARCH("P.",S4)))</formula>
    </cfRule>
    <cfRule type="containsText" dxfId="29" priority="20" operator="containsText" text="?missend">
      <formula>NOT(ISERROR(SEARCH("?missend",S4)))</formula>
    </cfRule>
    <cfRule type="containsText" dxfId="28" priority="21" operator="containsText" text=" -----">
      <formula>NOT(ISERROR(SEARCH(" -----",S4)))</formula>
    </cfRule>
    <cfRule type="containsText" dxfId="27" priority="17" operator="containsText" text="◙">
      <formula>NOT(ISERROR(SEARCH("◙",S4)))</formula>
    </cfRule>
  </conditionalFormatting>
  <conditionalFormatting sqref="S4:S24">
    <cfRule type="containsText" dxfId="26" priority="24" operator="containsText" text="P.">
      <formula>NOT(ISERROR(SEARCH("P.",S4)))</formula>
    </cfRule>
    <cfRule type="containsText" dxfId="25" priority="22" operator="containsText" text="◙">
      <formula>NOT(ISERROR(SEARCH("◙",S4)))</formula>
    </cfRule>
    <cfRule type="containsText" dxfId="24" priority="23" operator="containsText" text=" -----">
      <formula>NOT(ISERROR(SEARCH(" -----",S4)))</formula>
    </cfRule>
  </conditionalFormatting>
  <conditionalFormatting sqref="S5:S24">
    <cfRule type="containsText" dxfId="23" priority="25" operator="containsText" text="?FDS-">
      <formula>NOT(ISERROR(SEARCH("?FDS-",S5)))</formula>
    </cfRule>
    <cfRule type="containsText" dxfId="22" priority="26" operator="containsText" text=" -----">
      <formula>NOT(ISERROR(SEARCH(" -----",S5)))</formula>
    </cfRule>
    <cfRule type="containsText" dxfId="21" priority="27" operator="containsText" text="◙">
      <formula>NOT(ISERROR(SEARCH("◙",S5)))</formula>
    </cfRule>
    <cfRule type="containsText" dxfId="20" priority="28" operator="containsText" text="P.">
      <formula>NOT(ISERROR(SEARCH("P.",S5)))</formula>
    </cfRule>
    <cfRule type="containsText" dxfId="19" priority="29" operator="containsText" text=" -----">
      <formula>NOT(ISERROR(SEARCH(" -----",S5)))</formula>
    </cfRule>
  </conditionalFormatting>
  <conditionalFormatting sqref="V4">
    <cfRule type="containsText" dxfId="18" priority="16" operator="containsText" text="P.">
      <formula>NOT(ISERROR(SEARCH("P.",V4)))</formula>
    </cfRule>
    <cfRule type="containsText" dxfId="17" priority="15" operator="containsText" text=" -----">
      <formula>NOT(ISERROR(SEARCH(" -----",V4)))</formula>
    </cfRule>
    <cfRule type="containsText" dxfId="16" priority="14" operator="containsText" text="◙">
      <formula>NOT(ISERROR(SEARCH("◙",V4)))</formula>
    </cfRule>
    <cfRule type="containsText" dxfId="15" priority="13" operator="containsText" text=" -----">
      <formula>NOT(ISERROR(SEARCH(" -----",V4)))</formula>
    </cfRule>
    <cfRule type="containsText" dxfId="14" priority="12" operator="containsText" text="?missend">
      <formula>NOT(ISERROR(SEARCH("?missend",V4)))</formula>
    </cfRule>
  </conditionalFormatting>
  <conditionalFormatting sqref="V4:V24">
    <cfRule type="containsText" dxfId="13" priority="9" operator="containsText" text="P.">
      <formula>NOT(ISERROR(SEARCH("P.",V4)))</formula>
    </cfRule>
    <cfRule type="containsText" dxfId="12" priority="8" operator="containsText" text=" -----">
      <formula>NOT(ISERROR(SEARCH(" -----",V4)))</formula>
    </cfRule>
    <cfRule type="containsText" dxfId="11" priority="7" operator="containsText" text="◙">
      <formula>NOT(ISERROR(SEARCH("◙",V4)))</formula>
    </cfRule>
  </conditionalFormatting>
  <conditionalFormatting sqref="V5:V24">
    <cfRule type="containsText" dxfId="10" priority="6" operator="containsText" text=" -----">
      <formula>NOT(ISERROR(SEARCH(" -----",V5)))</formula>
    </cfRule>
    <cfRule type="containsText" dxfId="9" priority="2" operator="containsText" text="?FDS-">
      <formula>NOT(ISERROR(SEARCH("?FDS-",V5)))</formula>
    </cfRule>
    <cfRule type="containsText" dxfId="8" priority="3" operator="containsText" text=" -----">
      <formula>NOT(ISERROR(SEARCH(" -----",V5)))</formula>
    </cfRule>
    <cfRule type="containsText" dxfId="7" priority="4" operator="containsText" text="◙">
      <formula>NOT(ISERROR(SEARCH("◙",V5)))</formula>
    </cfRule>
    <cfRule type="containsText" dxfId="6" priority="5" operator="containsText" text="P.">
      <formula>NOT(ISERROR(SEARCH("P.",V5)))</formula>
    </cfRule>
  </conditionalFormatting>
  <conditionalFormatting sqref="W5:W24">
    <cfRule type="containsText" dxfId="5" priority="30" operator="containsText" text="Ø">
      <formula>NOT(ISERROR(SEARCH("Ø",W5)))</formula>
    </cfRule>
  </conditionalFormatting>
  <conditionalFormatting sqref="X5:X24">
    <cfRule type="cellIs" dxfId="4" priority="31" operator="equal">
      <formula>"◄"</formula>
    </cfRule>
    <cfRule type="cellIs" dxfId="3" priority="32" operator="equal">
      <formula>"•"</formula>
    </cfRule>
    <cfRule type="cellIs" priority="33" operator="equal">
      <formula>"◄"</formula>
    </cfRule>
    <cfRule type="cellIs" dxfId="2" priority="34" operator="equal">
      <formula>"►"</formula>
    </cfRule>
  </conditionalFormatting>
  <conditionalFormatting sqref="Y4">
    <cfRule type="containsText" dxfId="1" priority="10" operator="containsText" text=" -">
      <formula>NOT(ISERROR(SEARCH(" -",Y4)))</formula>
    </cfRule>
  </conditionalFormatting>
  <conditionalFormatting sqref="Z4:AA24">
    <cfRule type="containsText" dxfId="0" priority="1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70" orientation="landscape" r:id="rId1"/>
  <headerFooter>
    <oddHeader xml:space="preserve">&amp;R&amp;G
</oddHeader>
    <oddFooter>&amp;R
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FDS 2020 EN</vt:lpstr>
      <vt:lpstr>FDS 2021 EN</vt:lpstr>
      <vt:lpstr>FDC 2022 EN</vt:lpstr>
      <vt:lpstr>FDS 2023 EN</vt:lpstr>
      <vt:lpstr>FDS 2024 EN</vt:lpstr>
      <vt:lpstr>'FDC 2022 EN'!Afdrukbereik</vt:lpstr>
      <vt:lpstr>'FDS 2020 EN'!Afdrukbereik</vt:lpstr>
      <vt:lpstr>'FDS 2021 EN'!Afdrukbereik</vt:lpstr>
      <vt:lpstr>'FDS 2023 EN'!Afdrukbereik</vt:lpstr>
      <vt:lpstr>'FDS 2024 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mz Moeraszoon</cp:lastModifiedBy>
  <cp:lastPrinted>2024-06-14T16:41:51Z</cp:lastPrinted>
  <dcterms:created xsi:type="dcterms:W3CDTF">2021-01-27T14:07:05Z</dcterms:created>
  <dcterms:modified xsi:type="dcterms:W3CDTF">2024-06-14T16:42:13Z</dcterms:modified>
</cp:coreProperties>
</file>