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Invent\"/>
    </mc:Choice>
  </mc:AlternateContent>
  <xr:revisionPtr revIDLastSave="0" documentId="13_ncr:1_{A5750ED4-46A8-491A-84CD-6DDF2E501E1B}" xr6:coauthVersionLast="47" xr6:coauthVersionMax="47" xr10:uidLastSave="{00000000-0000-0000-0000-000000000000}"/>
  <bookViews>
    <workbookView xWindow="-108" yWindow="-108" windowWidth="23256" windowHeight="12456" activeTab="3" xr2:uid="{A0A2A109-02D2-40FA-BB77-9DDA223CE8B3}"/>
  </bookViews>
  <sheets>
    <sheet name="FDS 2020 NL" sheetId="84" r:id="rId1"/>
    <sheet name="FDS 2021 NL" sheetId="101" r:id="rId2"/>
    <sheet name="FDC 2022 NL" sheetId="102" r:id="rId3"/>
    <sheet name="FDS 2023 NL" sheetId="104" r:id="rId4"/>
    <sheet name="FDS 2024 NL" sheetId="105" r:id="rId5"/>
  </sheets>
  <definedNames>
    <definedName name="_xlnm._FilterDatabase" localSheetId="2" hidden="1">'FDC 2022 NL'!$AE$2:$AT$4</definedName>
    <definedName name="_xlnm._FilterDatabase" localSheetId="0" hidden="1">'FDS 2020 NL'!$A$1:$AC$46</definedName>
    <definedName name="_xlnm._FilterDatabase" localSheetId="1" hidden="1">'FDS 2021 NL'!$A$1:$AB$45</definedName>
    <definedName name="_xlnm._FilterDatabase" localSheetId="3" hidden="1">'FDS 2023 NL'!$A$1:$AB$46</definedName>
    <definedName name="_xlnm._FilterDatabase" localSheetId="4" hidden="1">'FDS 2024 NL'!$A$1:$AB$46</definedName>
    <definedName name="_xlnm.Print_Area" localSheetId="2">'FDC 2022 NL'!$A$2:$Q$24</definedName>
    <definedName name="_xlnm.Print_Area" localSheetId="0">'FDS 2020 NL'!$A$2:$Q$24</definedName>
    <definedName name="_xlnm.Print_Area" localSheetId="1">'FDS 2021 NL'!$A$2:$Q$23</definedName>
    <definedName name="_xlnm.Print_Area" localSheetId="3">'FDS 2023 NL'!$A$2:$Q$24</definedName>
    <definedName name="_xlnm.Print_Area" localSheetId="4">'FDS 2024 NL'!$A$2:$Q$15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" i="105" l="1"/>
  <c r="Y24" i="105"/>
  <c r="X24" i="105" s="1"/>
  <c r="U24" i="105"/>
  <c r="R24" i="105"/>
  <c r="AB23" i="105"/>
  <c r="Y23" i="105"/>
  <c r="X23" i="105" s="1"/>
  <c r="U23" i="105"/>
  <c r="R23" i="105"/>
  <c r="AB22" i="105"/>
  <c r="Y22" i="105"/>
  <c r="U22" i="105"/>
  <c r="R22" i="105"/>
  <c r="AB21" i="105"/>
  <c r="Y21" i="105"/>
  <c r="U21" i="105"/>
  <c r="R21" i="105"/>
  <c r="AB20" i="105"/>
  <c r="Y20" i="105"/>
  <c r="U20" i="105"/>
  <c r="R20" i="105"/>
  <c r="AB19" i="105"/>
  <c r="Y19" i="105"/>
  <c r="X19" i="105" s="1"/>
  <c r="U19" i="105"/>
  <c r="R19" i="105"/>
  <c r="AB18" i="105"/>
  <c r="Y18" i="105"/>
  <c r="U18" i="105"/>
  <c r="R18" i="105"/>
  <c r="AB17" i="105"/>
  <c r="Y17" i="105"/>
  <c r="U17" i="105"/>
  <c r="R17" i="105"/>
  <c r="AB16" i="105"/>
  <c r="Y16" i="105"/>
  <c r="U16" i="105"/>
  <c r="R16" i="105"/>
  <c r="AB15" i="105"/>
  <c r="Y15" i="105"/>
  <c r="U15" i="105"/>
  <c r="R15" i="105"/>
  <c r="AB14" i="105"/>
  <c r="Y14" i="105"/>
  <c r="U14" i="105"/>
  <c r="R14" i="105"/>
  <c r="AB13" i="105"/>
  <c r="X13" i="105" s="1"/>
  <c r="Y13" i="105"/>
  <c r="U13" i="105"/>
  <c r="R13" i="105"/>
  <c r="AB12" i="105"/>
  <c r="Y12" i="105"/>
  <c r="U12" i="105"/>
  <c r="R12" i="105"/>
  <c r="AB11" i="105"/>
  <c r="X11" i="105" s="1"/>
  <c r="Y11" i="105"/>
  <c r="U11" i="105"/>
  <c r="R11" i="105"/>
  <c r="AB10" i="105"/>
  <c r="Y10" i="105"/>
  <c r="U10" i="105"/>
  <c r="R10" i="105"/>
  <c r="AB9" i="105"/>
  <c r="Y9" i="105"/>
  <c r="U9" i="105"/>
  <c r="R9" i="105"/>
  <c r="AB8" i="105"/>
  <c r="Y8" i="105"/>
  <c r="U8" i="105"/>
  <c r="R8" i="105"/>
  <c r="AB7" i="105"/>
  <c r="Y7" i="105"/>
  <c r="U7" i="105"/>
  <c r="R7" i="105"/>
  <c r="AB6" i="105"/>
  <c r="Y6" i="105"/>
  <c r="U6" i="105"/>
  <c r="R6" i="105"/>
  <c r="AB5" i="105"/>
  <c r="AB4" i="105" s="1"/>
  <c r="Y5" i="105"/>
  <c r="U5" i="105"/>
  <c r="R5" i="105"/>
  <c r="U4" i="105"/>
  <c r="X7" i="105" l="1"/>
  <c r="X8" i="105"/>
  <c r="X10" i="105"/>
  <c r="X15" i="105"/>
  <c r="X16" i="105"/>
  <c r="X18" i="105"/>
  <c r="X5" i="105"/>
  <c r="X6" i="105"/>
  <c r="X17" i="105"/>
  <c r="X20" i="105"/>
  <c r="X21" i="105"/>
  <c r="X22" i="105"/>
  <c r="R4" i="105"/>
  <c r="X9" i="105"/>
  <c r="X12" i="105"/>
  <c r="X14" i="105"/>
  <c r="Y4" i="105"/>
  <c r="X4" i="105" s="1"/>
  <c r="AB24" i="104" l="1"/>
  <c r="Y24" i="104"/>
  <c r="X24" i="104" s="1"/>
  <c r="U24" i="104"/>
  <c r="R24" i="104"/>
  <c r="AB23" i="104"/>
  <c r="Y23" i="104"/>
  <c r="X23" i="104" s="1"/>
  <c r="U23" i="104"/>
  <c r="R23" i="104"/>
  <c r="AB22" i="104"/>
  <c r="Y22" i="104"/>
  <c r="U22" i="104"/>
  <c r="R22" i="104"/>
  <c r="AB21" i="104"/>
  <c r="Y21" i="104"/>
  <c r="U21" i="104"/>
  <c r="R21" i="104"/>
  <c r="AB20" i="104"/>
  <c r="Y20" i="104"/>
  <c r="U20" i="104"/>
  <c r="R20" i="104"/>
  <c r="AB19" i="104"/>
  <c r="Y19" i="104"/>
  <c r="U19" i="104"/>
  <c r="R19" i="104"/>
  <c r="AB18" i="104"/>
  <c r="Y18" i="104"/>
  <c r="U18" i="104"/>
  <c r="R18" i="104"/>
  <c r="AB17" i="104"/>
  <c r="Y17" i="104"/>
  <c r="U17" i="104"/>
  <c r="R17" i="104"/>
  <c r="AB16" i="104"/>
  <c r="Y16" i="104"/>
  <c r="U16" i="104"/>
  <c r="R16" i="104"/>
  <c r="AB15" i="104"/>
  <c r="Y15" i="104"/>
  <c r="X15" i="104"/>
  <c r="U15" i="104"/>
  <c r="R15" i="104"/>
  <c r="AB14" i="104"/>
  <c r="Y14" i="104"/>
  <c r="X14" i="104" s="1"/>
  <c r="U14" i="104"/>
  <c r="R14" i="104"/>
  <c r="AB13" i="104"/>
  <c r="Y13" i="104"/>
  <c r="U13" i="104"/>
  <c r="R13" i="104"/>
  <c r="AB12" i="104"/>
  <c r="Y12" i="104"/>
  <c r="X12" i="104" s="1"/>
  <c r="U12" i="104"/>
  <c r="R12" i="104"/>
  <c r="AB11" i="104"/>
  <c r="Y11" i="104"/>
  <c r="U11" i="104"/>
  <c r="R11" i="104"/>
  <c r="AB10" i="104"/>
  <c r="Y10" i="104"/>
  <c r="X10" i="104" s="1"/>
  <c r="U10" i="104"/>
  <c r="R10" i="104"/>
  <c r="AB9" i="104"/>
  <c r="Y9" i="104"/>
  <c r="U9" i="104"/>
  <c r="R9" i="104"/>
  <c r="AB8" i="104"/>
  <c r="Y8" i="104"/>
  <c r="X8" i="104" s="1"/>
  <c r="U8" i="104"/>
  <c r="R8" i="104"/>
  <c r="AB7" i="104"/>
  <c r="Y7" i="104"/>
  <c r="U7" i="104"/>
  <c r="R7" i="104"/>
  <c r="AB6" i="104"/>
  <c r="Y6" i="104"/>
  <c r="U6" i="104"/>
  <c r="R6" i="104"/>
  <c r="AB5" i="104"/>
  <c r="Y5" i="104"/>
  <c r="U5" i="104"/>
  <c r="R5" i="104"/>
  <c r="X16" i="104" l="1"/>
  <c r="X7" i="104"/>
  <c r="X11" i="104"/>
  <c r="X6" i="104"/>
  <c r="U4" i="104"/>
  <c r="X18" i="104"/>
  <c r="X19" i="104"/>
  <c r="X20" i="104"/>
  <c r="X22" i="104"/>
  <c r="AB4" i="104"/>
  <c r="X13" i="104"/>
  <c r="X21" i="104"/>
  <c r="R4" i="104"/>
  <c r="X9" i="104"/>
  <c r="X17" i="104"/>
  <c r="Y4" i="104"/>
  <c r="X4" i="104" s="1"/>
  <c r="X5" i="104"/>
  <c r="AB24" i="102" l="1"/>
  <c r="Y24" i="102"/>
  <c r="X24" i="102"/>
  <c r="U24" i="102"/>
  <c r="R24" i="102"/>
  <c r="AB23" i="102"/>
  <c r="Y23" i="102"/>
  <c r="X23" i="102"/>
  <c r="U23" i="102"/>
  <c r="R23" i="102"/>
  <c r="AB22" i="102"/>
  <c r="Y22" i="102"/>
  <c r="X22" i="102" s="1"/>
  <c r="U22" i="102"/>
  <c r="R22" i="102"/>
  <c r="AB21" i="102"/>
  <c r="Y21" i="102"/>
  <c r="X21" i="102" s="1"/>
  <c r="U21" i="102"/>
  <c r="R21" i="102"/>
  <c r="AB20" i="102"/>
  <c r="Y20" i="102"/>
  <c r="X20" i="102" s="1"/>
  <c r="U20" i="102"/>
  <c r="R20" i="102"/>
  <c r="AB19" i="102"/>
  <c r="Y19" i="102"/>
  <c r="X19" i="102" s="1"/>
  <c r="U19" i="102"/>
  <c r="R19" i="102"/>
  <c r="AB18" i="102"/>
  <c r="Y18" i="102"/>
  <c r="X18" i="102" s="1"/>
  <c r="U18" i="102"/>
  <c r="R18" i="102"/>
  <c r="AB17" i="102"/>
  <c r="Y17" i="102"/>
  <c r="X17" i="102" s="1"/>
  <c r="U17" i="102"/>
  <c r="R17" i="102"/>
  <c r="AB16" i="102"/>
  <c r="Y16" i="102"/>
  <c r="X16" i="102"/>
  <c r="U16" i="102"/>
  <c r="R16" i="102"/>
  <c r="AB15" i="102"/>
  <c r="Y15" i="102"/>
  <c r="X15" i="102"/>
  <c r="U15" i="102"/>
  <c r="R15" i="102"/>
  <c r="AB14" i="102"/>
  <c r="Y14" i="102"/>
  <c r="X14" i="102" s="1"/>
  <c r="U14" i="102"/>
  <c r="R14" i="102"/>
  <c r="AB13" i="102"/>
  <c r="Y13" i="102"/>
  <c r="X13" i="102" s="1"/>
  <c r="U13" i="102"/>
  <c r="R13" i="102"/>
  <c r="AB12" i="102"/>
  <c r="Y12" i="102"/>
  <c r="X12" i="102" s="1"/>
  <c r="U12" i="102"/>
  <c r="R12" i="102"/>
  <c r="AB11" i="102"/>
  <c r="X11" i="102" s="1"/>
  <c r="Y11" i="102"/>
  <c r="U11" i="102"/>
  <c r="R11" i="102"/>
  <c r="AB10" i="102"/>
  <c r="Y10" i="102"/>
  <c r="X10" i="102" s="1"/>
  <c r="U10" i="102"/>
  <c r="R10" i="102"/>
  <c r="AB9" i="102"/>
  <c r="Y9" i="102"/>
  <c r="X9" i="102" s="1"/>
  <c r="U9" i="102"/>
  <c r="R9" i="102"/>
  <c r="AB8" i="102"/>
  <c r="Y8" i="102"/>
  <c r="X8" i="102"/>
  <c r="U8" i="102"/>
  <c r="U4" i="102" s="1"/>
  <c r="R8" i="102"/>
  <c r="AB7" i="102"/>
  <c r="Y7" i="102"/>
  <c r="X7" i="102"/>
  <c r="U7" i="102"/>
  <c r="R7" i="102"/>
  <c r="AB6" i="102"/>
  <c r="Y6" i="102"/>
  <c r="X6" i="102" s="1"/>
  <c r="U6" i="102"/>
  <c r="R6" i="102"/>
  <c r="AB5" i="102"/>
  <c r="Y5" i="102"/>
  <c r="X5" i="102" s="1"/>
  <c r="U5" i="102"/>
  <c r="R5" i="102"/>
  <c r="R4" i="102" l="1"/>
  <c r="AB4" i="102"/>
  <c r="Y4" i="102"/>
  <c r="X4" i="102" s="1"/>
  <c r="AB23" i="101" l="1"/>
  <c r="Y23" i="101"/>
  <c r="X23" i="101" s="1"/>
  <c r="U23" i="101"/>
  <c r="R23" i="101"/>
  <c r="AB22" i="101"/>
  <c r="Y22" i="101"/>
  <c r="X22" i="101" s="1"/>
  <c r="U22" i="101"/>
  <c r="R22" i="101"/>
  <c r="AB21" i="101"/>
  <c r="Y21" i="101"/>
  <c r="X21" i="101" s="1"/>
  <c r="U21" i="101"/>
  <c r="R21" i="101"/>
  <c r="AB20" i="101"/>
  <c r="Y20" i="101"/>
  <c r="X20" i="101" s="1"/>
  <c r="U20" i="101"/>
  <c r="R20" i="101"/>
  <c r="AB19" i="101"/>
  <c r="Y19" i="101"/>
  <c r="X19" i="101" s="1"/>
  <c r="U19" i="101"/>
  <c r="R19" i="101"/>
  <c r="AB18" i="101"/>
  <c r="Y18" i="101"/>
  <c r="U18" i="101"/>
  <c r="R18" i="101"/>
  <c r="AB17" i="101"/>
  <c r="Y17" i="101"/>
  <c r="U17" i="101"/>
  <c r="R17" i="101"/>
  <c r="AB16" i="101"/>
  <c r="Y16" i="101"/>
  <c r="U16" i="101"/>
  <c r="R16" i="101"/>
  <c r="AB15" i="101"/>
  <c r="Y15" i="101"/>
  <c r="U15" i="101"/>
  <c r="R15" i="101"/>
  <c r="AB14" i="101"/>
  <c r="Y14" i="101"/>
  <c r="U14" i="101"/>
  <c r="R14" i="101"/>
  <c r="AB13" i="101"/>
  <c r="Y13" i="101"/>
  <c r="U13" i="101"/>
  <c r="R13" i="101"/>
  <c r="AB12" i="101"/>
  <c r="Y12" i="101"/>
  <c r="U12" i="101"/>
  <c r="R12" i="101"/>
  <c r="AB11" i="101"/>
  <c r="Y11" i="101"/>
  <c r="U11" i="101"/>
  <c r="R11" i="101"/>
  <c r="AB10" i="101"/>
  <c r="Y10" i="101"/>
  <c r="U10" i="101"/>
  <c r="R10" i="101"/>
  <c r="AB9" i="101"/>
  <c r="Y9" i="101"/>
  <c r="U9" i="101"/>
  <c r="R9" i="101"/>
  <c r="AB8" i="101"/>
  <c r="Y8" i="101"/>
  <c r="U8" i="101"/>
  <c r="R8" i="101"/>
  <c r="AB7" i="101"/>
  <c r="Y7" i="101"/>
  <c r="X7" i="101"/>
  <c r="U7" i="101"/>
  <c r="R7" i="101"/>
  <c r="AB6" i="101"/>
  <c r="Y6" i="101"/>
  <c r="X6" i="101" s="1"/>
  <c r="U6" i="101"/>
  <c r="R6" i="101"/>
  <c r="AB5" i="101"/>
  <c r="Y5" i="101"/>
  <c r="U5" i="101"/>
  <c r="R5" i="101"/>
  <c r="X11" i="101" l="1"/>
  <c r="X15" i="101"/>
  <c r="X16" i="101"/>
  <c r="X17" i="101"/>
  <c r="X18" i="101"/>
  <c r="U4" i="101"/>
  <c r="AB4" i="101"/>
  <c r="X8" i="101"/>
  <c r="X9" i="101"/>
  <c r="X10" i="101"/>
  <c r="R4" i="101"/>
  <c r="X12" i="101"/>
  <c r="X13" i="101"/>
  <c r="X14" i="101"/>
  <c r="Y4" i="101"/>
  <c r="X4" i="101" s="1"/>
  <c r="X5" i="101"/>
  <c r="U24" i="84" l="1"/>
  <c r="AB24" i="84" l="1"/>
  <c r="Y24" i="84"/>
  <c r="X24" i="84"/>
  <c r="R24" i="84"/>
  <c r="AB23" i="84"/>
  <c r="Y23" i="84"/>
  <c r="X23" i="84"/>
  <c r="U23" i="84"/>
  <c r="R23" i="84"/>
  <c r="AB22" i="84"/>
  <c r="Y22" i="84"/>
  <c r="X22" i="84"/>
  <c r="U22" i="84"/>
  <c r="R22" i="84"/>
  <c r="AB21" i="84"/>
  <c r="Y21" i="84"/>
  <c r="X21" i="84" s="1"/>
  <c r="U21" i="84"/>
  <c r="R21" i="84"/>
  <c r="AB20" i="84"/>
  <c r="Y20" i="84"/>
  <c r="X20" i="84" s="1"/>
  <c r="U20" i="84"/>
  <c r="R20" i="84"/>
  <c r="AB19" i="84"/>
  <c r="Y19" i="84"/>
  <c r="X19" i="84" s="1"/>
  <c r="U19" i="84"/>
  <c r="R19" i="84"/>
  <c r="AB18" i="84"/>
  <c r="Y18" i="84"/>
  <c r="X18" i="84" s="1"/>
  <c r="U18" i="84"/>
  <c r="R18" i="84"/>
  <c r="AB17" i="84"/>
  <c r="Y17" i="84"/>
  <c r="X17" i="84" s="1"/>
  <c r="U17" i="84"/>
  <c r="R17" i="84"/>
  <c r="AB16" i="84"/>
  <c r="Y16" i="84"/>
  <c r="X16" i="84" s="1"/>
  <c r="U16" i="84"/>
  <c r="R16" i="84"/>
  <c r="AB15" i="84"/>
  <c r="Y15" i="84"/>
  <c r="X15" i="84"/>
  <c r="U15" i="84"/>
  <c r="R15" i="84"/>
  <c r="AB14" i="84"/>
  <c r="Y14" i="84"/>
  <c r="X14" i="84"/>
  <c r="U14" i="84"/>
  <c r="R14" i="84"/>
  <c r="AB13" i="84"/>
  <c r="Y13" i="84"/>
  <c r="X13" i="84" s="1"/>
  <c r="U13" i="84"/>
  <c r="R13" i="84"/>
  <c r="AB12" i="84"/>
  <c r="Y12" i="84"/>
  <c r="X12" i="84" s="1"/>
  <c r="U12" i="84"/>
  <c r="R12" i="84"/>
  <c r="AB11" i="84"/>
  <c r="Y11" i="84"/>
  <c r="X11" i="84" s="1"/>
  <c r="U11" i="84"/>
  <c r="R11" i="84"/>
  <c r="AB10" i="84"/>
  <c r="X10" i="84" s="1"/>
  <c r="Y10" i="84"/>
  <c r="U10" i="84"/>
  <c r="R10" i="84"/>
  <c r="AB9" i="84"/>
  <c r="Y9" i="84"/>
  <c r="X9" i="84" s="1"/>
  <c r="U9" i="84"/>
  <c r="R9" i="84"/>
  <c r="AB8" i="84"/>
  <c r="Y8" i="84"/>
  <c r="X8" i="84" s="1"/>
  <c r="U8" i="84"/>
  <c r="R8" i="84"/>
  <c r="AB7" i="84"/>
  <c r="Y7" i="84"/>
  <c r="X7" i="84"/>
  <c r="U7" i="84"/>
  <c r="U4" i="84" s="1"/>
  <c r="R7" i="84"/>
  <c r="AB6" i="84"/>
  <c r="Y6" i="84"/>
  <c r="X6" i="84"/>
  <c r="U6" i="84"/>
  <c r="R6" i="84"/>
  <c r="AB5" i="84"/>
  <c r="Y5" i="84"/>
  <c r="X5" i="84" s="1"/>
  <c r="U5" i="84"/>
  <c r="R5" i="84"/>
  <c r="AB4" i="84"/>
  <c r="R4" i="84"/>
  <c r="Y4" i="84" l="1"/>
  <c r="X4" i="84" s="1"/>
</calcChain>
</file>

<file path=xl/sharedStrings.xml><?xml version="1.0" encoding="utf-8"?>
<sst xmlns="http://schemas.openxmlformats.org/spreadsheetml/2006/main" count="1039" uniqueCount="572">
  <si>
    <t>vlgn°</t>
  </si>
  <si>
    <t>►</t>
  </si>
  <si>
    <t>→│</t>
  </si>
  <si>
    <t>│←</t>
  </si>
  <si>
    <t>datum</t>
  </si>
  <si>
    <t>Reeks</t>
  </si>
  <si>
    <t>Dubbel</t>
  </si>
  <si>
    <t>In bezit</t>
  </si>
  <si>
    <t>voorv.</t>
  </si>
  <si>
    <t xml:space="preserve">1st dag </t>
  </si>
  <si>
    <t>Zegels op FDS</t>
  </si>
  <si>
    <t>van Nr tot Nr</t>
  </si>
  <si>
    <t>jaar</t>
  </si>
  <si>
    <t>pg.</t>
  </si>
  <si>
    <t>▬ PhN Nr. 1 / 2020 (pg. 4 - 5) ▬</t>
  </si>
  <si>
    <t>▬ PhN Nr. 1 / 2020 (pg. 14 - 15) ▬</t>
  </si>
  <si>
    <t>▬ PhN Nr. 1 / 2020 (pg. 17) ▬</t>
  </si>
  <si>
    <t>▬ PhN Nr. 1 / 2020 (pg. 18 -19) ▬</t>
  </si>
  <si>
    <t>▬ PhN Nr. 1 / 2020 (pg. 20) ▬</t>
  </si>
  <si>
    <t>▬ PhN Nr. 2 / 2020 (pg. 4 - 5) ▬</t>
  </si>
  <si>
    <t>▬ PhN Nr. 2 / 2020 (pg. 6 - 7) ▬</t>
  </si>
  <si>
    <t>▬ PhN Nr. 2 / 2020 (pg. 10 - 11) ▬</t>
  </si>
  <si>
    <t>▬ PhN Nr. 2 / 2020 (pg. 12 - 13) ▬</t>
  </si>
  <si>
    <t>▬ PhN Nr. 3 / 2020 (pg. 4 - 5) ▬</t>
  </si>
  <si>
    <t>▬ PhN Nr. 3 / 2020 (pg. 6 - 7) ▬</t>
  </si>
  <si>
    <t>▬ PhN Nr. 3 / 2020 (pg. 10 - 11) ▬</t>
  </si>
  <si>
    <t>▬ PhN Nr. 3 / 2020 (pg. 12 - 13) ▬</t>
  </si>
  <si>
    <t>▬ PhN Nr. 4 / 2020 (pg. 4 - 5) ▬</t>
  </si>
  <si>
    <t>▬ PhN Nr. 4 / 2020 (pg. 6 - 7) ▬</t>
  </si>
  <si>
    <t>▬ PhN Nr. 4 / 2020 (pg. 8 - 9) ▬</t>
  </si>
  <si>
    <t>▬ PhN Nr. 4 / 2020 (pg. 11) ▬</t>
  </si>
  <si>
    <t>▬ PhN Nr. 4 / 2020 (pg. 12 - 13) ▬</t>
  </si>
  <si>
    <t xml:space="preserve"> +</t>
  </si>
  <si>
    <t xml:space="preserve">Info &amp; kenmerken zie: Album J2020 (4897-4975) &amp; invent. </t>
  </si>
  <si>
    <t>▬ PhN Nr. 1 / 2020 (pg. 10 - 11) ▬</t>
  </si>
  <si>
    <t>▬ PhN Nr. 1 / 2020 (pg. 10 -11) ▬</t>
  </si>
  <si>
    <t>▬ Philanews Nr. .. / ..(pg..-..)▬</t>
  </si>
  <si>
    <t>▼</t>
  </si>
  <si>
    <t>4902 / 4906 - Iconische Belgische postzegels - blok BL285</t>
  </si>
  <si>
    <t>4907 / 4911 - Natuurgeometrie: de vijfhoek - blok BL286</t>
  </si>
  <si>
    <t>4913 / 4917 - Meesterlijke schilders: Jan van Eyck - blok BL287</t>
  </si>
  <si>
    <t xml:space="preserve">4918 - Koning Filip wordt 60 jaar </t>
  </si>
  <si>
    <t>4919 / 4923 - Belgische traditie: Duivensport in de kijker - blok BL288</t>
  </si>
  <si>
    <t>4924 - 75 jaar Verenigde Naties: vechten voor vrede</t>
  </si>
  <si>
    <t>4926 / 4930 - Promotie van de filatelie: Pleinen van Luik -  Blok BL289</t>
  </si>
  <si>
    <t>4931 / 4932 - Europa-uitgifte: Oude postroutes - Blok BL290</t>
  </si>
  <si>
    <t xml:space="preserve">4933 - Olympische Zomerspelen 2020: Snelle, hoger, sterker </t>
  </si>
  <si>
    <t>4934 - Verbondenheid van de voetbal</t>
  </si>
  <si>
    <t>4935 / 4939 - De Europa's "The big 5" - blok BL291</t>
  </si>
  <si>
    <t>4940 / 4944 - Religieus patrimonium: Abdijen en kloosters - blok BL292</t>
  </si>
  <si>
    <t xml:space="preserve">4945 - Alzheimers's stilte </t>
  </si>
  <si>
    <t>4946 / 4950 - De roerige jaren twintig - Blok BL293</t>
  </si>
  <si>
    <t xml:space="preserve">4961 - Een ode aan kwetsbaarheid </t>
  </si>
  <si>
    <t xml:space="preserve">4962 / 4966 - Bijzondere paddenstoelen </t>
  </si>
  <si>
    <t>4967 / 4971 - Markante begraafplaatsen - blok BL294</t>
  </si>
  <si>
    <t xml:space="preserve">4972 / 4973 - Speculaas </t>
  </si>
  <si>
    <t>4974 / 4975 - Kerstzegels - Dieren in de sneeuw: Zegels uit boekje B173</t>
  </si>
  <si>
    <t>4897 / 4901 - Suske &amp; Wiske: 75 jaar</t>
  </si>
  <si>
    <t>FDS-JJ-Nr</t>
  </si>
  <si>
    <t>FDS J2020 (4897-4975) - overzicht samengesteld door</t>
  </si>
  <si>
    <t>FDS-2020-1</t>
  </si>
  <si>
    <t>4897</t>
  </si>
  <si>
    <t xml:space="preserve"> 4901</t>
  </si>
  <si>
    <t>FDS-2020-2</t>
  </si>
  <si>
    <t>4902</t>
  </si>
  <si>
    <t xml:space="preserve"> 4906</t>
  </si>
  <si>
    <t>FDS-2020-3</t>
  </si>
  <si>
    <t>4907</t>
  </si>
  <si>
    <t xml:space="preserve"> 4911</t>
  </si>
  <si>
    <t>FDS-2020-4</t>
  </si>
  <si>
    <t>4913</t>
  </si>
  <si>
    <t xml:space="preserve"> 4917</t>
  </si>
  <si>
    <t>FDS-2020-5</t>
  </si>
  <si>
    <t>4918</t>
  </si>
  <si>
    <t/>
  </si>
  <si>
    <t>FDS-2020-6</t>
  </si>
  <si>
    <t>4919</t>
  </si>
  <si>
    <t xml:space="preserve"> 4923</t>
  </si>
  <si>
    <t>FDS-2020-7</t>
  </si>
  <si>
    <t>4924</t>
  </si>
  <si>
    <t>FDS-2020-8</t>
  </si>
  <si>
    <t>4926</t>
  </si>
  <si>
    <t xml:space="preserve"> 4930</t>
  </si>
  <si>
    <t>FDS-2020-9</t>
  </si>
  <si>
    <t>4931</t>
  </si>
  <si>
    <t xml:space="preserve"> 4932</t>
  </si>
  <si>
    <t>FDS-2020-10</t>
  </si>
  <si>
    <t>4933</t>
  </si>
  <si>
    <t>FDS-2020-11</t>
  </si>
  <si>
    <t>4934</t>
  </si>
  <si>
    <t>FDS-2020-12</t>
  </si>
  <si>
    <t>4935</t>
  </si>
  <si>
    <t xml:space="preserve"> 4939</t>
  </si>
  <si>
    <t>FDS-2020-13</t>
  </si>
  <si>
    <t>4940</t>
  </si>
  <si>
    <t xml:space="preserve"> 4944</t>
  </si>
  <si>
    <t>FDS-2020-14</t>
  </si>
  <si>
    <t>4945</t>
  </si>
  <si>
    <t>FDS-2020-15</t>
  </si>
  <si>
    <t>4946</t>
  </si>
  <si>
    <t xml:space="preserve"> 4950</t>
  </si>
  <si>
    <t>FDS-2020-16</t>
  </si>
  <si>
    <t>4961</t>
  </si>
  <si>
    <t>FDS-2020-17</t>
  </si>
  <si>
    <t>4962</t>
  </si>
  <si>
    <t xml:space="preserve"> 4966</t>
  </si>
  <si>
    <t>FDS-2020-18</t>
  </si>
  <si>
    <t>4967</t>
  </si>
  <si>
    <t xml:space="preserve"> 4971</t>
  </si>
  <si>
    <t>FDS-2020-19</t>
  </si>
  <si>
    <t>4972</t>
  </si>
  <si>
    <t xml:space="preserve"> 4973</t>
  </si>
  <si>
    <t>FDS-2020-20</t>
  </si>
  <si>
    <t>4974</t>
  </si>
  <si>
    <t xml:space="preserve"> 4975</t>
  </si>
  <si>
    <t>FDS-2020-2│←</t>
  </si>
  <si>
    <t>FDS-2020-3│←</t>
  </si>
  <si>
    <t>FDS-2020-4│←</t>
  </si>
  <si>
    <t>FDS-2020-5│←</t>
  </si>
  <si>
    <t>FDS-2020-6│←</t>
  </si>
  <si>
    <t>FDS-2020-7│←</t>
  </si>
  <si>
    <t>FDS-2020-8│←</t>
  </si>
  <si>
    <t>FDS-2020-9│←</t>
  </si>
  <si>
    <t>FDS-2020-11│←</t>
  </si>
  <si>
    <t>FDS-2020-12│←</t>
  </si>
  <si>
    <t>FDS-2020-13│←</t>
  </si>
  <si>
    <t>FDS-2020-14│←</t>
  </si>
  <si>
    <t>FDS-2020-15│←</t>
  </si>
  <si>
    <t>FDS-2020-16│←</t>
  </si>
  <si>
    <t>FDS-2020-17│←</t>
  </si>
  <si>
    <t>FDS-2020-18│←</t>
  </si>
  <si>
    <t>FDS-2020-19│←</t>
  </si>
  <si>
    <t>FDS-2020-20│←</t>
  </si>
  <si>
    <t>FDS-2020-1│←</t>
  </si>
  <si>
    <t>FDS-2020-10│←</t>
  </si>
  <si>
    <t>digitaal</t>
  </si>
  <si>
    <t>fysieke inventaris</t>
  </si>
  <si>
    <t xml:space="preserve">◄  ◄  ◄  FILTER </t>
  </si>
  <si>
    <t>pdf</t>
  </si>
  <si>
    <t>FDS-JJ-Nr │←</t>
  </si>
  <si>
    <r>
      <t xml:space="preserve"> ▼</t>
    </r>
    <r>
      <rPr>
        <b/>
        <sz val="10"/>
        <color rgb="FFFF0000"/>
        <rFont val="Arial"/>
        <family val="2"/>
      </rPr>
      <t>zie missende scans</t>
    </r>
    <r>
      <rPr>
        <b/>
        <sz val="10"/>
        <rFont val="Arial"/>
        <family val="2"/>
      </rPr>
      <t xml:space="preserve"> ▼</t>
    </r>
  </si>
  <si>
    <t>5052 / 5053 - Kerstdecoratie is tijdloos - Zegels uit boekjes B175 &amp; B176</t>
  </si>
  <si>
    <t>▬ PhN Nr. 4 /2021 (pg. 12 - 13) ▬</t>
  </si>
  <si>
    <t xml:space="preserve">5051 - Een lege en zwarte achtergrondse zegel (Thierry De Cordier) </t>
  </si>
  <si>
    <t>▬ PhN Nr. 4 /2021 (pg. 10 - 11) ▬</t>
  </si>
  <si>
    <t>5046 / 5050 - Belgische wijnetiketten - blok BL305</t>
  </si>
  <si>
    <t>▬ PhN Nr. 4 /2021 (pg. 6 - 7) ▬</t>
  </si>
  <si>
    <t>5041 / 5045 - 175 j. treinverbinding Parijs-Brussel - blok BL304</t>
  </si>
  <si>
    <t>▬ PhN Nr. 4 /2021 (pg. 4 - 5) ▬</t>
  </si>
  <si>
    <t>5036 / 5040 - Belgische driekleurvlag in de natuur - blok BL303</t>
  </si>
  <si>
    <t>▬ PhN Nr. 3 /2021 (pg. 12 - 13) ▬</t>
  </si>
  <si>
    <t>5031 / 5035 - Art-Deco zwembaden - blok BL302</t>
  </si>
  <si>
    <t>▬ PhN Nr. 3 /2021 (pg. 6 - 7) ▬</t>
  </si>
  <si>
    <t xml:space="preserve">5030 - 100e editie WK wielrennen </t>
  </si>
  <si>
    <t>▬ PhN Nr. 3 /2021 (pg. 4 - 5) ▬</t>
  </si>
  <si>
    <t>5018 / 5019 - Waar is da feestje? Hier is da feestje! - blok BL301</t>
  </si>
  <si>
    <t>▬ PhN Nr. 2 /2021 (pg. 14 - 15) ▬</t>
  </si>
  <si>
    <t xml:space="preserve">5017 - Japan 2020 </t>
  </si>
  <si>
    <t>▬ PhN Nr. 2 /2021 (pg. 12 - 13) ▬</t>
  </si>
  <si>
    <t>5015 / 5016 - Bedreigde diersoorten (Europese uitgave) - Blok BL300</t>
  </si>
  <si>
    <t>▬ PhN Nr. 2 /2021 (pg. 8 - 9) ▬</t>
  </si>
  <si>
    <t xml:space="preserve">5013 / 5014 - Vrouwen in de Belgiche politiek sinds 1921 </t>
  </si>
  <si>
    <t>▬ PhN Nr. 2/2021 (pg. 6 - 7) ▬</t>
  </si>
  <si>
    <t>5008 / 5012 - Belgische deejays aan de top van de wereld  - blok BL299</t>
  </si>
  <si>
    <t>▬ PhN Nr. 2 / 2021 (pg. 4 - 5) ▬</t>
  </si>
  <si>
    <t xml:space="preserve">5003 / 5007 - Micro-organismen - blok BL299 </t>
  </si>
  <si>
    <t>▬ PhN Nr. 1 / 2021 (pg. 20 - 21) ▬</t>
  </si>
  <si>
    <t xml:space="preserve">4998 / 5002 - Kwallen in de Noordzee </t>
  </si>
  <si>
    <t>▬ PhN Nr. 1 /2021 (pg. 16 -17) ▬</t>
  </si>
  <si>
    <t>4997 - Neen tegen het pesten</t>
  </si>
  <si>
    <t>▬ PhN Nr. 1 /2021 (pg. 14 - 15) ▬</t>
  </si>
  <si>
    <t>4992 / 4996 - Gebouwen rond de Grote Markt in Mechelen  - blok BL297</t>
  </si>
  <si>
    <t>▬ PhN Nr. 1 /2021 (pg. 10 - 11) ▬</t>
  </si>
  <si>
    <t>4986 / 4990 - In de kijker: vrouwelijke striphelden</t>
  </si>
  <si>
    <t>▬ PhN Nr. 1 /2021 (pg. 8 - 9) ▬</t>
  </si>
  <si>
    <t>4981 / 4985 - 100 jaar Roger Raveel - blok BL296</t>
  </si>
  <si>
    <t>▬ PhN Nr. 1 /2021 (pg. 6 - 7) ▬</t>
  </si>
  <si>
    <t>4976 / 4980 - De cirkel: natuurgiometrie - blok BL295</t>
  </si>
  <si>
    <t>▬ PhN Nr. 1 / 2021 (pg. 4 - 5) ▬</t>
  </si>
  <si>
    <t>▬PhN Nr. .. / ..(pg..-..)▬</t>
  </si>
  <si>
    <t xml:space="preserve">Info &amp; kenmerken zie: Album J2021 (4976-5053) &amp; invent. </t>
  </si>
  <si>
    <t>FDS J2021 (4976-5053) - overzicht samengesteld door</t>
  </si>
  <si>
    <t>FDS-2021-1</t>
  </si>
  <si>
    <t>FDS-2021-1│←</t>
  </si>
  <si>
    <t>4976</t>
  </si>
  <si>
    <t xml:space="preserve"> 4980</t>
  </si>
  <si>
    <t>FDS-2021-2</t>
  </si>
  <si>
    <t>FDS-2021-2│←</t>
  </si>
  <si>
    <t>4981</t>
  </si>
  <si>
    <t xml:space="preserve"> 4985</t>
  </si>
  <si>
    <t>FDS-2021-3</t>
  </si>
  <si>
    <t>FDS-2021-3│←</t>
  </si>
  <si>
    <t>4986</t>
  </si>
  <si>
    <t xml:space="preserve"> 4990</t>
  </si>
  <si>
    <t>FDS-2021-4</t>
  </si>
  <si>
    <t>FDS-2021-4│←</t>
  </si>
  <si>
    <t>4992</t>
  </si>
  <si>
    <t xml:space="preserve"> 4996</t>
  </si>
  <si>
    <t>4997</t>
  </si>
  <si>
    <t>FDS-2021-5</t>
  </si>
  <si>
    <t>FDS-2021-5│←</t>
  </si>
  <si>
    <t>FDS-2021-6</t>
  </si>
  <si>
    <t>FDS-2021-6│←</t>
  </si>
  <si>
    <t>4998</t>
  </si>
  <si>
    <t xml:space="preserve"> 5002</t>
  </si>
  <si>
    <t>FDS-2021-7</t>
  </si>
  <si>
    <t>FDS-2021-7│←</t>
  </si>
  <si>
    <t>5003</t>
  </si>
  <si>
    <t xml:space="preserve"> 5007</t>
  </si>
  <si>
    <t>FDS-2021-8</t>
  </si>
  <si>
    <t>FDS-2021-8│←</t>
  </si>
  <si>
    <t>5008</t>
  </si>
  <si>
    <t xml:space="preserve"> 5012</t>
  </si>
  <si>
    <t>FDS-2021-9</t>
  </si>
  <si>
    <t>FDS-2021-9│←</t>
  </si>
  <si>
    <t>5013</t>
  </si>
  <si>
    <t xml:space="preserve"> 5014</t>
  </si>
  <si>
    <t>FDS-2021-10</t>
  </si>
  <si>
    <t>FDS-2021-10│←</t>
  </si>
  <si>
    <t>5015</t>
  </si>
  <si>
    <t xml:space="preserve"> 5016</t>
  </si>
  <si>
    <t>5017</t>
  </si>
  <si>
    <t>FDS-2021-11</t>
  </si>
  <si>
    <t>FDS-2021-11│←</t>
  </si>
  <si>
    <t>FDS-2021-12</t>
  </si>
  <si>
    <t>FDS-2021-12│←</t>
  </si>
  <si>
    <t>5018</t>
  </si>
  <si>
    <t xml:space="preserve"> 5019</t>
  </si>
  <si>
    <t>5030</t>
  </si>
  <si>
    <t>FDS-2021-13</t>
  </si>
  <si>
    <t>FDS-2021-13│←</t>
  </si>
  <si>
    <t>FDS-2021-14</t>
  </si>
  <si>
    <t>FDS-2021-14│←</t>
  </si>
  <si>
    <t>5031</t>
  </si>
  <si>
    <t xml:space="preserve"> 5035</t>
  </si>
  <si>
    <t>FDS-2021-15</t>
  </si>
  <si>
    <t>FDS-2021-15│←</t>
  </si>
  <si>
    <t>5036</t>
  </si>
  <si>
    <t xml:space="preserve"> 5040</t>
  </si>
  <si>
    <t>FDS-2021-16</t>
  </si>
  <si>
    <t>FDS-2021-16│←</t>
  </si>
  <si>
    <t>5041</t>
  </si>
  <si>
    <t xml:space="preserve"> 5045</t>
  </si>
  <si>
    <t>FDS-2021-17</t>
  </si>
  <si>
    <t>FDS-2021-17│←</t>
  </si>
  <si>
    <t>5046</t>
  </si>
  <si>
    <t xml:space="preserve"> 5050</t>
  </si>
  <si>
    <t>5051</t>
  </si>
  <si>
    <t>FDS-2021-18</t>
  </si>
  <si>
    <t>FDS-2021-18│←</t>
  </si>
  <si>
    <t>FDS-2021-19</t>
  </si>
  <si>
    <t>FDS-2021-19│←</t>
  </si>
  <si>
    <t>5052</t>
  </si>
  <si>
    <t xml:space="preserve"> 5053</t>
  </si>
  <si>
    <t xml:space="preserve">5117 / 5118 - Kertsmis vieren met kerstbollen - zegels uit boekjes B177 &amp; B178 </t>
  </si>
  <si>
    <t>▬ PhN Nr. 4 /2022 (pg. 10 - 12) ▬</t>
  </si>
  <si>
    <t>5115 / 5116- Jongeren maken de wereld van morgen</t>
  </si>
  <si>
    <t>▬ PhN Nr. 4 /2022 (pg. 8 - 9) ▬</t>
  </si>
  <si>
    <t>5120 / 5124 - KMSKA heropent - Blok BL315</t>
  </si>
  <si>
    <t>▬ PhN Nr. 4 /2022 (pg. 4 - 5) ▬</t>
  </si>
  <si>
    <t>5110 / 5114 - Belgische kikkers in de kijker</t>
  </si>
  <si>
    <t>▬ PhN Nr. 3 /2022 (pg. 14 - 15) ▬</t>
  </si>
  <si>
    <t xml:space="preserve">5109 - Mechelse Fayoumi: een imposante kip </t>
  </si>
  <si>
    <t>▬ PhN Nr. 3 /2022 (pg. 10 - 11) ▬</t>
  </si>
  <si>
    <t>5104 / 5108 - Schilder Dieric Bouts - blok BL314</t>
  </si>
  <si>
    <t>▬ PhN Nr. 3 /2022 (pg. 8 - 9) ▬</t>
  </si>
  <si>
    <t>5099 / 5103 - Militaire vliegtuigen met humanitaire missie - blok BL313</t>
  </si>
  <si>
    <t>▬ PhN Nr. 3 /2022 (pg. 4 - 5 +7) ▬</t>
  </si>
  <si>
    <t xml:space="preserve">5097 / 5098 - Together we win! </t>
  </si>
  <si>
    <t>▬ PhN Nr. 2 /2022 (pg. 14 - 15) ▬</t>
  </si>
  <si>
    <t>5092 / 5096 - Jean Carpart en de Egyptologie in België - blok BL312</t>
  </si>
  <si>
    <t>▬ PhN Nr. 2 /2022 (pg. 10 - 11) ▬</t>
  </si>
  <si>
    <t>5087 / 5091 - Geneeskundige planten - blok BL311</t>
  </si>
  <si>
    <t>▬ PhN Nr. 2 /2022 (pg. 8 - 9) ▬</t>
  </si>
  <si>
    <t>5085 / 5086 - Mythes &amp; Sagen - Blok BL310</t>
  </si>
  <si>
    <t>▬ PhN Nr. 2 /2022 (pg. 4 - 5) ▬</t>
  </si>
  <si>
    <t xml:space="preserve">5084 - Toots Thielemans </t>
  </si>
  <si>
    <t>▬ PhN Nr. 1 /2022 (pg. 22 - 23) ▬</t>
  </si>
  <si>
    <t xml:space="preserve">5083 - Het verlanging naar verbinding </t>
  </si>
  <si>
    <t>▬ PhN Nr. 1 /2022 (pg.  21) ▬</t>
  </si>
  <si>
    <t>5081 / 5082 - Nero 75 jaar, Marc sleen 100jaar</t>
  </si>
  <si>
    <t>▬ PhN Nr. 1 /2022 (pg. 18 - 19) ▬</t>
  </si>
  <si>
    <t>5076 / 5080 - De zeshoek: natuurgeometrie - Blok BL309</t>
  </si>
  <si>
    <t>▬ PhN Nr. 1 /2022 (pg. 16 - 17) ▬</t>
  </si>
  <si>
    <t xml:space="preserve">5071 / 5075 - Charleroi: Art Nouveau tot Art Deco - blok BL308 </t>
  </si>
  <si>
    <t>▬ PhN Nr. 1 /2022 (pg. 14 - 15) ▬</t>
  </si>
  <si>
    <t>5066 / 5070 - Heerlijke en kenmerkende Belgisch kaassoorten - blok BL307</t>
  </si>
  <si>
    <t>▬ PhN Nr. 1 /2022 (pg. 10 - 11) ▬</t>
  </si>
  <si>
    <t>5061 / 5065 - Oude Belgische munten + eerste Euromunt - Blok BL306</t>
  </si>
  <si>
    <t>▬ PhN Nr. 1 /2022 (pg. 8 - 9) ▬</t>
  </si>
  <si>
    <t>5056 / 5060 - Wonderbare wolken</t>
  </si>
  <si>
    <t>▬ PhN Nr. 1 /2022 (pg. 6 - 7) ▬</t>
  </si>
  <si>
    <t>5054 / 5055 - Vogelbescherming bestaat 100 jaar</t>
  </si>
  <si>
    <t>▬ PhN Nr. 1 /2022 (pg. 4 - 5) ▬</t>
  </si>
  <si>
    <t>▬Philanews Nr. .. / ..(pg..-..)▬</t>
  </si>
  <si>
    <t>Info &amp; kenmerken zie: Album J2022 (5054-5134) &amp; invent.</t>
  </si>
  <si>
    <t>FDS J2022 (5054-5134) - overzicht samengesteld door</t>
  </si>
  <si>
    <t>FDS-2022-1</t>
  </si>
  <si>
    <t>FDS-2022-1│←</t>
  </si>
  <si>
    <t>5054</t>
  </si>
  <si>
    <t xml:space="preserve"> 5055</t>
  </si>
  <si>
    <t>FDS-2022-2</t>
  </si>
  <si>
    <t>FDS-2022-2│←</t>
  </si>
  <si>
    <t>5056</t>
  </si>
  <si>
    <t xml:space="preserve"> 5060</t>
  </si>
  <si>
    <t>FDS-2022-3</t>
  </si>
  <si>
    <t>FDS-2022-3│←</t>
  </si>
  <si>
    <t>5061</t>
  </si>
  <si>
    <t xml:space="preserve"> 5065</t>
  </si>
  <si>
    <t>FDS-2022-4</t>
  </si>
  <si>
    <t>FDS-2022-4│←</t>
  </si>
  <si>
    <t>5066</t>
  </si>
  <si>
    <t xml:space="preserve"> 5070</t>
  </si>
  <si>
    <t>FDS-2022-5</t>
  </si>
  <si>
    <t>FDS-2022-5│←</t>
  </si>
  <si>
    <t>5071</t>
  </si>
  <si>
    <t xml:space="preserve"> 5075</t>
  </si>
  <si>
    <t>FDS-2022-6</t>
  </si>
  <si>
    <t>FDS-2022-6│←</t>
  </si>
  <si>
    <t>5076</t>
  </si>
  <si>
    <t xml:space="preserve"> 5080</t>
  </si>
  <si>
    <t>FDS-2022-7</t>
  </si>
  <si>
    <t>FDS-2022-7│←</t>
  </si>
  <si>
    <t>5081</t>
  </si>
  <si>
    <t xml:space="preserve"> 5082</t>
  </si>
  <si>
    <t>5083</t>
  </si>
  <si>
    <t>FDS-2022-8</t>
  </si>
  <si>
    <t>FDS-2022-8│←</t>
  </si>
  <si>
    <t>5084</t>
  </si>
  <si>
    <t>FDS-2022-9</t>
  </si>
  <si>
    <t>FDS-2022-9│←</t>
  </si>
  <si>
    <t>FDS-2022-10</t>
  </si>
  <si>
    <t>FDS-2022-10│←</t>
  </si>
  <si>
    <t>5085</t>
  </si>
  <si>
    <t xml:space="preserve"> 5086</t>
  </si>
  <si>
    <t>FDS-2022-11</t>
  </si>
  <si>
    <t>FDS-2022-11│←</t>
  </si>
  <si>
    <t>5087</t>
  </si>
  <si>
    <t xml:space="preserve"> 5091</t>
  </si>
  <si>
    <t>FDS-2022-12</t>
  </si>
  <si>
    <t>FDS-2022-12│←</t>
  </si>
  <si>
    <t>5092</t>
  </si>
  <si>
    <t xml:space="preserve"> 5096</t>
  </si>
  <si>
    <t>FDS-2022-13</t>
  </si>
  <si>
    <t>FDS-2022-13│←</t>
  </si>
  <si>
    <t>5097</t>
  </si>
  <si>
    <t xml:space="preserve"> 5098</t>
  </si>
  <si>
    <t>FDS-2022-14</t>
  </si>
  <si>
    <t>FDS-2022-14│←</t>
  </si>
  <si>
    <t>5099</t>
  </si>
  <si>
    <t xml:space="preserve"> 5103</t>
  </si>
  <si>
    <t>FDS-2022-15</t>
  </si>
  <si>
    <t>FDS-2022-15│←</t>
  </si>
  <si>
    <t>5104</t>
  </si>
  <si>
    <t xml:space="preserve"> 5108</t>
  </si>
  <si>
    <t>5109</t>
  </si>
  <si>
    <t>FDS-2022-16</t>
  </si>
  <si>
    <t>FDS-2022-16│←</t>
  </si>
  <si>
    <t>FDS-2022-17</t>
  </si>
  <si>
    <t>FDS-2022-17│←</t>
  </si>
  <si>
    <t>5110</t>
  </si>
  <si>
    <t xml:space="preserve"> 5114</t>
  </si>
  <si>
    <t>FDS-2022-18</t>
  </si>
  <si>
    <t>FDS-2022-18│←</t>
  </si>
  <si>
    <t>5120</t>
  </si>
  <si>
    <t xml:space="preserve"> 5124</t>
  </si>
  <si>
    <t>FDS-2022-19</t>
  </si>
  <si>
    <t>FDS-2022-19│←</t>
  </si>
  <si>
    <t>5115</t>
  </si>
  <si>
    <t xml:space="preserve"> 5116</t>
  </si>
  <si>
    <t>FDS-2022-20</t>
  </si>
  <si>
    <t>FDS-2022-20│←</t>
  </si>
  <si>
    <t>5117</t>
  </si>
  <si>
    <t xml:space="preserve"> 5118</t>
  </si>
  <si>
    <t>Album J2023 (5135-5201) &amp; invent.</t>
  </si>
  <si>
    <t>5200 / 5201 - Kerstzegels 2023 - Zegels uit boekjes B182 &amp; B183</t>
  </si>
  <si>
    <t>▬ PhN Nr. 4 /2023 (pg. 18 - 19) ▬</t>
  </si>
  <si>
    <t>5195 / 5199 - Kenmerkende auto's uit België - blok BL325</t>
  </si>
  <si>
    <t>▬ PhN Nr. 4 /2023 (pg. 14- 15) ▬</t>
  </si>
  <si>
    <t>5190 / 5194 - 75 verjaardag van CoBrA - blok BL324</t>
  </si>
  <si>
    <t>▬ PhN Nr. 4 /2023 (pg. 8 - 9) ▬</t>
  </si>
  <si>
    <t>5189 - Geneeskunde: Insuline - Zegels uit V10-5189</t>
  </si>
  <si>
    <t>▬ PhN Nr. 4 /2023 (pg. 4 - 5) ▬</t>
  </si>
  <si>
    <t>5184 / 5188 - Geschiedenis van Belgische frietkoten - Blok BL323</t>
  </si>
  <si>
    <t>▬ PhN Nr. 3 /2023 (pg. 14 - 15) ▬</t>
  </si>
  <si>
    <t xml:space="preserve">5179 / 5183 - Mooie spinnen </t>
  </si>
  <si>
    <t>▬ PhN Nr. 3 /2023 (pg. 12 - 13) ▬</t>
  </si>
  <si>
    <t>5178 - Wereldkampioenschap "breaking" in Leuven</t>
  </si>
  <si>
    <t>▬ PhN Nr. 3 /2023 (pg. 6 - 7) ▬</t>
  </si>
  <si>
    <t>5173 / 5177 - Kortrijk en zijn pleinen - blok BL322</t>
  </si>
  <si>
    <t>▬ PhN Nr. 3 /2023 (pg. 4 - 5) ▬</t>
  </si>
  <si>
    <t>5167 / 5171- Raoul Sevais, Belgische animatiefilm pionier - blok BL321</t>
  </si>
  <si>
    <t>▬ PhN Nr. 2 /2023 (pg. 14-15) ▬</t>
  </si>
  <si>
    <t xml:space="preserve">5166 / Vrede  (Europa uitgifte) </t>
  </si>
  <si>
    <t>▬ PhN Nr. 2 / 2019 (pg. 18 - 19) ▬</t>
  </si>
  <si>
    <t>5165 - Special Olympics World Games</t>
  </si>
  <si>
    <t>▬ PhN Nr. 2 / 2023 (pg. 6-7) ▬</t>
  </si>
  <si>
    <t>5164 - Koning Filip 10 jaar Koningschap</t>
  </si>
  <si>
    <t>▬ PhN Nr. 2 / 2023 (pg. 4-5) ▬</t>
  </si>
  <si>
    <t>5159 / 5163 - Verborgen bodemleven - blok BL320</t>
  </si>
  <si>
    <t>▬ PhN Nr. 1 /2023 (pg. 22 - 23) ▬</t>
  </si>
  <si>
    <t>5154 / 5158 - Prachtige overdekte galerijen in België - blok BL319</t>
  </si>
  <si>
    <t>▬ PhN Nr. 1 /2023 (pg. 18 - 19) ▬</t>
  </si>
  <si>
    <t>5153 - Universele Verklaring van de Rechten van de Mens: 75 jaar</t>
  </si>
  <si>
    <t>▬ PhN Nr. 1 / 2023 (pg. 21) ▬</t>
  </si>
  <si>
    <t>5148 / 5152 - Oude Sabena-affiches - blok BL318</t>
  </si>
  <si>
    <t>▬ PhN Nr. 1 /2023 (pg. 16 - 17) ▬</t>
  </si>
  <si>
    <t xml:space="preserve">5146 - Anne-Mie van Kerckhoven: kunstwerk AMVK </t>
  </si>
  <si>
    <t>▬ PhN Nr. 1 /2023 (pg. 12 - 13) ▬</t>
  </si>
  <si>
    <t>5141 / 5145 - Grote kuuroorden van Europa: Spa - blok BL317</t>
  </si>
  <si>
    <t>▬ PhN Nr. 1 /2023 (pg. 8 - 9) ▬</t>
  </si>
  <si>
    <t>5136 / 5140 - Art-nouveaujaar in Brussel - blok BL316</t>
  </si>
  <si>
    <t>▬ PhN Nr. 1 /2023 (pg. 6 - 7) ▬</t>
  </si>
  <si>
    <t xml:space="preserve">5135 - Verjaardag van H.M. de Koningin </t>
  </si>
  <si>
    <t>▬ PhN Nr. 1 /2023 (pg. 4 - 5) ▬</t>
  </si>
  <si>
    <t>FDS J2023 (5135-5201)  - overzicht samengesteld door</t>
  </si>
  <si>
    <t>FDS-2023-1</t>
  </si>
  <si>
    <t>FDS-2023-2</t>
  </si>
  <si>
    <t>FDS-2023-3</t>
  </si>
  <si>
    <t>FDS-2023-4</t>
  </si>
  <si>
    <t>FDS-2023-5</t>
  </si>
  <si>
    <t>FDS-2023-6</t>
  </si>
  <si>
    <t>FDS-2023-7</t>
  </si>
  <si>
    <t>FDS-2023-8</t>
  </si>
  <si>
    <t>FDS-2023-9</t>
  </si>
  <si>
    <t>FDS-2023-10</t>
  </si>
  <si>
    <t>FDS-2023-11</t>
  </si>
  <si>
    <t>FDS-2023-12</t>
  </si>
  <si>
    <t>FDS-2023-13</t>
  </si>
  <si>
    <t>FDS-2023-14</t>
  </si>
  <si>
    <t>FDS-2023-15</t>
  </si>
  <si>
    <t>FDS-2023-16</t>
  </si>
  <si>
    <t>FDS-2023-17</t>
  </si>
  <si>
    <t>FDS-2023-18</t>
  </si>
  <si>
    <t>FDS-2023-19</t>
  </si>
  <si>
    <t>FDS-2023-20</t>
  </si>
  <si>
    <t>FDS-2023-1│←</t>
  </si>
  <si>
    <t>FDS-2023-2│←</t>
  </si>
  <si>
    <t>FDS-2023-3│←</t>
  </si>
  <si>
    <t>FDS-2023-4│←</t>
  </si>
  <si>
    <t>FDS-2023-5│←</t>
  </si>
  <si>
    <t>FDS-2023-6│←</t>
  </si>
  <si>
    <t>FDS-2023-7│←</t>
  </si>
  <si>
    <t>FDS-2023-8│←</t>
  </si>
  <si>
    <t>FDS-2023-9│←</t>
  </si>
  <si>
    <t>FDS-2023-10│←</t>
  </si>
  <si>
    <t>FDS-2023-11│←</t>
  </si>
  <si>
    <t>FDS-2023-12│←</t>
  </si>
  <si>
    <t>FDS-2023-13│←</t>
  </si>
  <si>
    <t>FDS-2023-14│←</t>
  </si>
  <si>
    <t>FDS-2023-15│←</t>
  </si>
  <si>
    <t>FDS-2023-16│←</t>
  </si>
  <si>
    <t>FDS-2023-17│←</t>
  </si>
  <si>
    <t>FDS-2023-18│←</t>
  </si>
  <si>
    <t>FDS-2023-19│←</t>
  </si>
  <si>
    <t>FDS-2023-20│←</t>
  </si>
  <si>
    <t>5135</t>
  </si>
  <si>
    <t>5136</t>
  </si>
  <si>
    <t xml:space="preserve"> 5140</t>
  </si>
  <si>
    <t>5141</t>
  </si>
  <si>
    <t xml:space="preserve"> 5145</t>
  </si>
  <si>
    <t>5146</t>
  </si>
  <si>
    <t>5148</t>
  </si>
  <si>
    <t xml:space="preserve"> 5152</t>
  </si>
  <si>
    <t>5153</t>
  </si>
  <si>
    <t>5154</t>
  </si>
  <si>
    <t xml:space="preserve"> 5158</t>
  </si>
  <si>
    <t>5159</t>
  </si>
  <si>
    <t xml:space="preserve"> 5163</t>
  </si>
  <si>
    <t>5164</t>
  </si>
  <si>
    <t>5165</t>
  </si>
  <si>
    <t>5166</t>
  </si>
  <si>
    <t>5167</t>
  </si>
  <si>
    <t xml:space="preserve"> 5171</t>
  </si>
  <si>
    <t>5173</t>
  </si>
  <si>
    <t xml:space="preserve"> 5177</t>
  </si>
  <si>
    <t>5178</t>
  </si>
  <si>
    <t>5179</t>
  </si>
  <si>
    <t xml:space="preserve"> 5183</t>
  </si>
  <si>
    <t>5184</t>
  </si>
  <si>
    <t xml:space="preserve"> 5188</t>
  </si>
  <si>
    <t>5189</t>
  </si>
  <si>
    <t>5190</t>
  </si>
  <si>
    <t xml:space="preserve"> 5194</t>
  </si>
  <si>
    <t>5195</t>
  </si>
  <si>
    <t xml:space="preserve"> 5199</t>
  </si>
  <si>
    <t>5200</t>
  </si>
  <si>
    <t xml:space="preserve"> 5201</t>
  </si>
  <si>
    <t>5243 - "Flora" van Brecht Evens - Zegel uit V10-5243: (①: w=€1,43)</t>
  </si>
  <si>
    <t>7-8/06/2024</t>
  </si>
  <si>
    <t>▬ Philanews Nr. 2 / 2024 (pg. 12 - 13) ▬</t>
  </si>
  <si>
    <t>5242 - 150 jaar Wereldpostunie - Zegel uit V5-5242: (①World: w=€2,88)</t>
  </si>
  <si>
    <t>▬ Philanews Nr. 2 / 2024 (pg. 8 - 9) ▬</t>
  </si>
  <si>
    <t>5232 / 5241 - Belgische impressionist Emile Claus - 175 jaar geboortedatum - Boekje B185: (①: w=€1,43)</t>
  </si>
  <si>
    <t>▬ Philanews Nr. 2 / 2024 (pg. 6 - 7) ▬</t>
  </si>
  <si>
    <t>5231 - Olympische Spelen 2024 - Zegel uit V5-5231:  (①World: w=€2,88)</t>
  </si>
  <si>
    <t>▬ Philanews Nr. 2 / 2024 (pg. 4 - 5 ▬</t>
  </si>
  <si>
    <t>5225 / 5229 - Belgische choreografie - Blok BL331: (①E: w=€2,66)</t>
  </si>
  <si>
    <t>29-30/03/2024</t>
  </si>
  <si>
    <t>▬ Philanews Nr. 1 /2024 (pg. 20-21) ▬</t>
  </si>
  <si>
    <t>5220 / 5224 - Balbedrag van watervogels - blok BL330: (①: w=€1,46)</t>
  </si>
  <si>
    <t>▬ Philanews Nr. 1 /2024 (pg. 16-19) ▬</t>
  </si>
  <si>
    <t>5218 / 5219 - Bedreigde onderwaterleven - blok BL329: (③E: w=€7,98)</t>
  </si>
  <si>
    <t>5217 - Het veelzijdige bakeliet - Zegel uit V10-5217: (①: w=€1,46)</t>
  </si>
  <si>
    <t>▬ Philanews Nr. 1 /2024 (pg. 12-13) ▬</t>
  </si>
  <si>
    <t>5212 / 5216 -  Glaskunst in België - Blok BL328: (①: w=€1,46)</t>
  </si>
  <si>
    <t>▬ Philanews Nr. 1 /2024 (pg. 10-11) ▬</t>
  </si>
  <si>
    <t>5207 / 5211 - Speciale muziekkiosken -  Blok BL327: (②: w=€2,86)</t>
  </si>
  <si>
    <t>▬ Philanews Nr. 1 /2024 (pg. 6-7) ▬</t>
  </si>
  <si>
    <t>5202 / 5206 - Belgische motor vanuit vroeger tijden - Blok BL326: (②: w=€2,86)</t>
  </si>
  <si>
    <t>▬ Philanews Nr. 1 /2024 (pg. 4-5) ▬</t>
  </si>
  <si>
    <t xml:space="preserve">Album J2024 (5202-5....) &amp; invent. </t>
  </si>
  <si>
    <t>FDS J2024 (5202-5…)  - overzicht samengesteld door</t>
  </si>
  <si>
    <t>FDS-2024-1</t>
  </si>
  <si>
    <t>FDS-2024-1│←</t>
  </si>
  <si>
    <t>5202</t>
  </si>
  <si>
    <t xml:space="preserve"> 5206</t>
  </si>
  <si>
    <t>FDS-2024-2</t>
  </si>
  <si>
    <t>FDS-2024-2│←</t>
  </si>
  <si>
    <t>5207</t>
  </si>
  <si>
    <t xml:space="preserve"> 5211</t>
  </si>
  <si>
    <t>FDS-2024-3</t>
  </si>
  <si>
    <t>FDS-2024-3│←</t>
  </si>
  <si>
    <t>5212</t>
  </si>
  <si>
    <t xml:space="preserve"> 5216</t>
  </si>
  <si>
    <t>5217</t>
  </si>
  <si>
    <t>FDS-2024-4</t>
  </si>
  <si>
    <t>FDS-2024-4│←</t>
  </si>
  <si>
    <t>FDS-2024-5</t>
  </si>
  <si>
    <t>FDS-2024-5│←</t>
  </si>
  <si>
    <t>5218</t>
  </si>
  <si>
    <t xml:space="preserve"> 5219</t>
  </si>
  <si>
    <t>FDS-2024-6</t>
  </si>
  <si>
    <t>FDS-2024-6│←</t>
  </si>
  <si>
    <t>5220</t>
  </si>
  <si>
    <t xml:space="preserve"> 5224</t>
  </si>
  <si>
    <t>FDS-2024-7</t>
  </si>
  <si>
    <t>FDS-2024-7│←</t>
  </si>
  <si>
    <t>5225</t>
  </si>
  <si>
    <t xml:space="preserve"> 5229</t>
  </si>
  <si>
    <t>5231</t>
  </si>
  <si>
    <t>FDS-2024-8</t>
  </si>
  <si>
    <t>FDS-2024-8│←</t>
  </si>
  <si>
    <t>FDS-2024-9</t>
  </si>
  <si>
    <t>FDS-2024-9│←</t>
  </si>
  <si>
    <t>5232</t>
  </si>
  <si>
    <t xml:space="preserve"> 5241</t>
  </si>
  <si>
    <t>5242</t>
  </si>
  <si>
    <t>FDS-2024-10</t>
  </si>
  <si>
    <t>FDS-2024-10│←</t>
  </si>
  <si>
    <t>5243</t>
  </si>
  <si>
    <t>FDS-2024-11</t>
  </si>
  <si>
    <t>FDS-2024-11│←</t>
  </si>
  <si>
    <t>FDS-2024-12</t>
  </si>
  <si>
    <t>FDS-2024-12│←</t>
  </si>
  <si>
    <t>FDS-2024-13</t>
  </si>
  <si>
    <t>FDS-2024-13│←</t>
  </si>
  <si>
    <t>FDS-2024-14</t>
  </si>
  <si>
    <t>FDS-2024-14│←</t>
  </si>
  <si>
    <t>FDS-2024-15</t>
  </si>
  <si>
    <t>FDS-2024-15│←</t>
  </si>
  <si>
    <t>FDS-2024-16</t>
  </si>
  <si>
    <t>FDS-2024-16│←</t>
  </si>
  <si>
    <t>FDS-2024-17</t>
  </si>
  <si>
    <t>FDS-2024-17│←</t>
  </si>
  <si>
    <t>FDS-2024-18</t>
  </si>
  <si>
    <t>FDS-2024-18│←</t>
  </si>
  <si>
    <t>FDS-2024-19</t>
  </si>
  <si>
    <t>FDS-2024-19│←</t>
  </si>
  <si>
    <t>FDS-2024-20</t>
  </si>
  <si>
    <t>FDS-2024-20│←</t>
  </si>
  <si>
    <t>in de toekomst? 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</si>
</sst>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yy;@"/>
    <numFmt numFmtId="165" formatCode="&quot;€&quot;\ #,##0.00;&quot;€&quot;\ \-#,##0.00"/>
    <numFmt numFmtId="166" formatCode="#,##0.00\ &quot;€&quot;"/>
    <numFmt numFmtId="168" formatCode="d/mm/yy;@"/>
    <numFmt numFmtId="171" formatCode="[Red]&quot;?&quot;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rgb="FF0038A8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00CC00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7030A0"/>
      <name val="Arial"/>
      <family val="2"/>
    </font>
    <font>
      <b/>
      <sz val="14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Verdana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b/>
      <sz val="11"/>
      <color theme="0"/>
      <name val="Arial"/>
      <family val="2"/>
    </font>
    <font>
      <b/>
      <sz val="12"/>
      <color theme="9" tint="-0.249977111117893"/>
      <name val="Arial"/>
      <family val="2"/>
    </font>
    <font>
      <b/>
      <sz val="8"/>
      <color rgb="FF00B0F0"/>
      <name val="Calibri"/>
      <family val="2"/>
      <scheme val="minor"/>
    </font>
    <font>
      <b/>
      <sz val="10"/>
      <color rgb="FFFF0000"/>
      <name val="Arial"/>
      <family val="2"/>
    </font>
    <font>
      <sz val="9"/>
      <name val="Calibri"/>
      <family val="2"/>
      <scheme val="minor"/>
    </font>
    <font>
      <b/>
      <sz val="10"/>
      <color rgb="FF000080"/>
      <name val="Tahoma"/>
      <family val="2"/>
    </font>
    <font>
      <b/>
      <sz val="11"/>
      <color rgb="FF0070C0"/>
      <name val="Tahoma"/>
      <family val="2"/>
    </font>
    <font>
      <sz val="11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FFC000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rgb="FF00CC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rgb="FF00CC00"/>
      </bottom>
      <diagonal/>
    </border>
    <border>
      <left style="medium">
        <color rgb="FF00CC00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1" fillId="0" borderId="0"/>
  </cellStyleXfs>
  <cellXfs count="172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165" fontId="1" fillId="0" borderId="0" xfId="1" applyNumberFormat="1" applyAlignment="1">
      <alignment horizontal="left"/>
    </xf>
    <xf numFmtId="0" fontId="1" fillId="0" borderId="0" xfId="1" applyAlignment="1">
      <alignment vertical="center"/>
    </xf>
    <xf numFmtId="0" fontId="2" fillId="0" borderId="0" xfId="1" applyFont="1" applyAlignment="1">
      <alignment horizontal="left"/>
    </xf>
    <xf numFmtId="0" fontId="7" fillId="7" borderId="16" xfId="4" applyFont="1" applyFill="1" applyBorder="1" applyAlignment="1" applyProtection="1">
      <alignment horizontal="center" vertical="center"/>
      <protection locked="0"/>
    </xf>
    <xf numFmtId="0" fontId="14" fillId="6" borderId="14" xfId="4" applyFont="1" applyFill="1" applyBorder="1" applyAlignment="1">
      <alignment horizontal="center" vertical="center"/>
    </xf>
    <xf numFmtId="0" fontId="5" fillId="0" borderId="1" xfId="3" applyFont="1" applyBorder="1" applyAlignment="1">
      <alignment horizontal="left" vertical="top"/>
    </xf>
    <xf numFmtId="168" fontId="1" fillId="0" borderId="0" xfId="2" applyNumberFormat="1" applyAlignment="1">
      <alignment vertical="top"/>
    </xf>
    <xf numFmtId="0" fontId="6" fillId="0" borderId="0" xfId="5" applyAlignment="1" applyProtection="1"/>
    <xf numFmtId="0" fontId="3" fillId="0" borderId="4" xfId="3" applyBorder="1" applyAlignment="1">
      <alignment horizontal="right" vertical="top"/>
    </xf>
    <xf numFmtId="168" fontId="2" fillId="3" borderId="18" xfId="2" applyNumberFormat="1" applyFont="1" applyFill="1" applyBorder="1" applyAlignment="1">
      <alignment horizontal="center" vertical="top"/>
    </xf>
    <xf numFmtId="168" fontId="2" fillId="3" borderId="15" xfId="2" applyNumberFormat="1" applyFont="1" applyFill="1" applyBorder="1" applyAlignment="1">
      <alignment horizontal="center" vertical="top"/>
    </xf>
    <xf numFmtId="0" fontId="9" fillId="9" borderId="10" xfId="0" applyFont="1" applyFill="1" applyBorder="1" applyAlignment="1">
      <alignment horizontal="center"/>
    </xf>
    <xf numFmtId="0" fontId="3" fillId="0" borderId="10" xfId="3" applyBorder="1" applyAlignment="1">
      <alignment horizontal="right" vertical="top"/>
    </xf>
    <xf numFmtId="168" fontId="2" fillId="3" borderId="10" xfId="2" applyNumberFormat="1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/>
    </xf>
    <xf numFmtId="49" fontId="12" fillId="4" borderId="10" xfId="3" applyNumberFormat="1" applyFont="1" applyFill="1" applyBorder="1" applyAlignment="1">
      <alignment horizontal="center" vertical="top" wrapText="1"/>
    </xf>
    <xf numFmtId="0" fontId="2" fillId="2" borderId="10" xfId="0" applyFont="1" applyFill="1" applyBorder="1"/>
    <xf numFmtId="0" fontId="2" fillId="8" borderId="0" xfId="1" applyFont="1" applyFill="1" applyAlignment="1">
      <alignment horizontal="left"/>
    </xf>
    <xf numFmtId="0" fontId="6" fillId="0" borderId="0" xfId="5" applyAlignment="1" applyProtection="1">
      <alignment horizontal="center"/>
    </xf>
    <xf numFmtId="0" fontId="1" fillId="0" borderId="23" xfId="1" applyBorder="1" applyAlignment="1">
      <alignment horizontal="center"/>
    </xf>
    <xf numFmtId="0" fontId="1" fillId="0" borderId="0" xfId="1" applyAlignment="1">
      <alignment horizontal="center"/>
    </xf>
    <xf numFmtId="166" fontId="3" fillId="2" borderId="4" xfId="3" applyNumberFormat="1" applyFill="1" applyBorder="1" applyAlignment="1">
      <alignment vertical="top"/>
    </xf>
    <xf numFmtId="166" fontId="3" fillId="2" borderId="3" xfId="3" applyNumberFormat="1" applyFill="1" applyBorder="1" applyAlignment="1">
      <alignment vertical="top"/>
    </xf>
    <xf numFmtId="166" fontId="18" fillId="2" borderId="3" xfId="3" applyNumberFormat="1" applyFont="1" applyFill="1" applyBorder="1" applyAlignment="1">
      <alignment horizontal="left" vertical="top"/>
    </xf>
    <xf numFmtId="166" fontId="3" fillId="2" borderId="5" xfId="3" applyNumberFormat="1" applyFill="1" applyBorder="1" applyAlignment="1">
      <alignment vertical="top"/>
    </xf>
    <xf numFmtId="0" fontId="4" fillId="0" borderId="19" xfId="1" applyFont="1" applyBorder="1" applyAlignment="1">
      <alignment horizontal="center"/>
    </xf>
    <xf numFmtId="0" fontId="0" fillId="8" borderId="11" xfId="0" applyFill="1" applyBorder="1" applyAlignment="1">
      <alignment horizontal="center"/>
    </xf>
    <xf numFmtId="49" fontId="15" fillId="4" borderId="10" xfId="3" applyNumberFormat="1" applyFont="1" applyFill="1" applyBorder="1" applyAlignment="1">
      <alignment horizontal="center" vertical="top" wrapText="1"/>
    </xf>
    <xf numFmtId="0" fontId="2" fillId="0" borderId="23" xfId="1" applyFont="1" applyBorder="1" applyAlignment="1">
      <alignment horizontal="center"/>
    </xf>
    <xf numFmtId="0" fontId="1" fillId="0" borderId="15" xfId="1" applyBorder="1"/>
    <xf numFmtId="0" fontId="1" fillId="0" borderId="1" xfId="1" applyBorder="1"/>
    <xf numFmtId="0" fontId="1" fillId="0" borderId="26" xfId="1" applyBorder="1"/>
    <xf numFmtId="0" fontId="1" fillId="0" borderId="27" xfId="1" applyBorder="1"/>
    <xf numFmtId="0" fontId="1" fillId="0" borderId="18" xfId="1" applyBorder="1"/>
    <xf numFmtId="166" fontId="3" fillId="2" borderId="28" xfId="3" applyNumberFormat="1" applyFill="1" applyBorder="1" applyAlignment="1">
      <alignment vertical="top"/>
    </xf>
    <xf numFmtId="166" fontId="3" fillId="2" borderId="29" xfId="3" applyNumberFormat="1" applyFill="1" applyBorder="1" applyAlignment="1">
      <alignment vertical="top"/>
    </xf>
    <xf numFmtId="0" fontId="0" fillId="8" borderId="12" xfId="0" applyFill="1" applyBorder="1" applyAlignment="1">
      <alignment horizontal="center"/>
    </xf>
    <xf numFmtId="0" fontId="1" fillId="0" borderId="19" xfId="1" applyBorder="1"/>
    <xf numFmtId="0" fontId="0" fillId="8" borderId="0" xfId="0" applyFill="1" applyAlignment="1">
      <alignment horizontal="center"/>
    </xf>
    <xf numFmtId="0" fontId="0" fillId="8" borderId="0" xfId="0" applyFill="1"/>
    <xf numFmtId="0" fontId="4" fillId="0" borderId="27" xfId="1" applyFont="1" applyBorder="1" applyAlignment="1">
      <alignment horizontal="center"/>
    </xf>
    <xf numFmtId="0" fontId="1" fillId="0" borderId="30" xfId="1" applyBorder="1"/>
    <xf numFmtId="0" fontId="1" fillId="0" borderId="6" xfId="1" applyBorder="1"/>
    <xf numFmtId="0" fontId="1" fillId="0" borderId="31" xfId="1" applyBorder="1"/>
    <xf numFmtId="0" fontId="1" fillId="0" borderId="27" xfId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1" fillId="0" borderId="18" xfId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0" fillId="0" borderId="15" xfId="1" applyFont="1" applyBorder="1"/>
    <xf numFmtId="0" fontId="16" fillId="8" borderId="0" xfId="0" applyFont="1" applyFill="1" applyAlignment="1">
      <alignment horizontal="center"/>
    </xf>
    <xf numFmtId="0" fontId="19" fillId="9" borderId="10" xfId="0" applyFont="1" applyFill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32" xfId="1" applyBorder="1"/>
    <xf numFmtId="168" fontId="2" fillId="3" borderId="32" xfId="2" applyNumberFormat="1" applyFont="1" applyFill="1" applyBorder="1" applyAlignment="1">
      <alignment horizontal="center" vertical="top"/>
    </xf>
    <xf numFmtId="168" fontId="2" fillId="3" borderId="33" xfId="2" applyNumberFormat="1" applyFont="1" applyFill="1" applyBorder="1" applyAlignment="1">
      <alignment horizontal="center" vertical="top"/>
    </xf>
    <xf numFmtId="0" fontId="0" fillId="0" borderId="33" xfId="1" applyFont="1" applyBorder="1"/>
    <xf numFmtId="0" fontId="1" fillId="0" borderId="34" xfId="1" applyBorder="1"/>
    <xf numFmtId="0" fontId="1" fillId="0" borderId="35" xfId="1" applyBorder="1"/>
    <xf numFmtId="0" fontId="10" fillId="5" borderId="9" xfId="8" applyFont="1" applyFill="1" applyBorder="1" applyAlignment="1">
      <alignment horizontal="center" vertical="center"/>
    </xf>
    <xf numFmtId="0" fontId="14" fillId="6" borderId="36" xfId="4" applyFont="1" applyFill="1" applyBorder="1" applyAlignment="1">
      <alignment horizontal="center" vertical="center"/>
    </xf>
    <xf numFmtId="0" fontId="7" fillId="7" borderId="37" xfId="4" applyFont="1" applyFill="1" applyBorder="1" applyAlignment="1" applyProtection="1">
      <alignment horizontal="center" vertical="center"/>
      <protection locked="0"/>
    </xf>
    <xf numFmtId="166" fontId="18" fillId="2" borderId="3" xfId="3" applyNumberFormat="1" applyFont="1" applyFill="1" applyBorder="1" applyAlignment="1">
      <alignment horizontal="center" vertical="top"/>
    </xf>
    <xf numFmtId="0" fontId="17" fillId="9" borderId="25" xfId="0" applyFont="1" applyFill="1" applyBorder="1" applyAlignment="1">
      <alignment horizontal="center"/>
    </xf>
    <xf numFmtId="0" fontId="17" fillId="9" borderId="10" xfId="0" applyFont="1" applyFill="1" applyBorder="1" applyAlignment="1">
      <alignment horizontal="center"/>
    </xf>
    <xf numFmtId="168" fontId="1" fillId="0" borderId="0" xfId="2" applyNumberFormat="1" applyAlignment="1">
      <alignment horizontal="center" vertical="top"/>
    </xf>
    <xf numFmtId="0" fontId="2" fillId="10" borderId="18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168" fontId="2" fillId="3" borderId="38" xfId="2" applyNumberFormat="1" applyFont="1" applyFill="1" applyBorder="1" applyAlignment="1">
      <alignment horizontal="center" vertical="top"/>
    </xf>
    <xf numFmtId="168" fontId="2" fillId="3" borderId="39" xfId="2" applyNumberFormat="1" applyFont="1" applyFill="1" applyBorder="1" applyAlignment="1">
      <alignment horizontal="center" vertical="top"/>
    </xf>
    <xf numFmtId="0" fontId="0" fillId="0" borderId="0" xfId="0" applyAlignment="1">
      <alignment vertical="center" wrapText="1"/>
    </xf>
    <xf numFmtId="0" fontId="0" fillId="0" borderId="24" xfId="0" applyBorder="1" applyAlignment="1">
      <alignment vertic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20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8" fontId="2" fillId="3" borderId="20" xfId="2" applyNumberFormat="1" applyFont="1" applyFill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6" fillId="0" borderId="22" xfId="5" applyBorder="1" applyAlignment="1" applyProtection="1">
      <alignment horizontal="center" vertical="center" wrapText="1"/>
    </xf>
    <xf numFmtId="0" fontId="0" fillId="0" borderId="24" xfId="0" applyBorder="1" applyAlignment="1">
      <alignment vertical="center" wrapText="1"/>
    </xf>
    <xf numFmtId="0" fontId="15" fillId="2" borderId="11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15" fillId="2" borderId="1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4" xfId="0" applyBorder="1" applyAlignment="1">
      <alignment wrapText="1"/>
    </xf>
    <xf numFmtId="0" fontId="3" fillId="0" borderId="0" xfId="4" applyAlignment="1">
      <alignment vertical="center"/>
    </xf>
    <xf numFmtId="0" fontId="21" fillId="5" borderId="7" xfId="7" applyFont="1" applyFill="1" applyBorder="1" applyAlignment="1">
      <alignment horizontal="center" vertical="center"/>
    </xf>
    <xf numFmtId="0" fontId="22" fillId="12" borderId="20" xfId="4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6" fontId="3" fillId="2" borderId="40" xfId="3" applyNumberFormat="1" applyFill="1" applyBorder="1" applyAlignment="1">
      <alignment vertical="top"/>
    </xf>
    <xf numFmtId="166" fontId="7" fillId="2" borderId="28" xfId="3" applyNumberFormat="1" applyFont="1" applyFill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3" fillId="12" borderId="11" xfId="4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41" xfId="0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24" fillId="12" borderId="4" xfId="4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24" fillId="12" borderId="42" xfId="4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/>
    </xf>
    <xf numFmtId="0" fontId="25" fillId="11" borderId="43" xfId="4" applyFont="1" applyFill="1" applyBorder="1" applyAlignment="1">
      <alignment horizontal="center" vertical="center"/>
    </xf>
    <xf numFmtId="0" fontId="7" fillId="11" borderId="44" xfId="4" applyFont="1" applyFill="1" applyBorder="1" applyAlignment="1" applyProtection="1">
      <alignment horizontal="center" vertical="center"/>
      <protection locked="0"/>
    </xf>
    <xf numFmtId="0" fontId="26" fillId="11" borderId="45" xfId="4" applyFont="1" applyFill="1" applyBorder="1" applyAlignment="1">
      <alignment horizontal="center" vertical="center"/>
    </xf>
    <xf numFmtId="0" fontId="13" fillId="6" borderId="46" xfId="4" applyFont="1" applyFill="1" applyBorder="1" applyAlignment="1">
      <alignment horizontal="center" vertical="center"/>
    </xf>
    <xf numFmtId="171" fontId="27" fillId="5" borderId="9" xfId="4" applyNumberFormat="1" applyFont="1" applyFill="1" applyBorder="1" applyAlignment="1">
      <alignment horizontal="center" vertical="center"/>
    </xf>
    <xf numFmtId="0" fontId="13" fillId="6" borderId="47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7" fillId="2" borderId="7" xfId="3" applyNumberFormat="1" applyFont="1" applyFill="1" applyBorder="1" applyAlignment="1">
      <alignment vertical="top"/>
    </xf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2" fillId="8" borderId="0" xfId="1" applyFont="1" applyFill="1" applyBorder="1" applyAlignment="1">
      <alignment horizontal="left"/>
    </xf>
    <xf numFmtId="0" fontId="16" fillId="8" borderId="0" xfId="0" applyFont="1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20" fillId="5" borderId="0" xfId="4" applyFont="1" applyFill="1" applyBorder="1" applyAlignment="1">
      <alignment horizontal="center" vertical="center" textRotation="90" wrapText="1"/>
    </xf>
    <xf numFmtId="171" fontId="27" fillId="5" borderId="0" xfId="4" applyNumberFormat="1" applyFont="1" applyFill="1" applyBorder="1" applyAlignment="1">
      <alignment horizontal="center" vertical="center"/>
    </xf>
    <xf numFmtId="0" fontId="10" fillId="5" borderId="0" xfId="8" applyFont="1" applyFill="1" applyBorder="1" applyAlignment="1">
      <alignment horizontal="center" vertical="center"/>
    </xf>
    <xf numFmtId="0" fontId="4" fillId="0" borderId="25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1" fillId="0" borderId="17" xfId="1" applyBorder="1"/>
    <xf numFmtId="0" fontId="1" fillId="0" borderId="2" xfId="1" applyBorder="1"/>
    <xf numFmtId="0" fontId="0" fillId="0" borderId="48" xfId="1" applyFont="1" applyBorder="1"/>
    <xf numFmtId="49" fontId="29" fillId="4" borderId="10" xfId="3" applyNumberFormat="1" applyFont="1" applyFill="1" applyBorder="1" applyAlignment="1">
      <alignment horizontal="center" vertical="top" wrapText="1"/>
    </xf>
    <xf numFmtId="0" fontId="0" fillId="0" borderId="2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8" xfId="5" applyBorder="1" applyAlignment="1" applyProtection="1">
      <alignment horizontal="center" vertical="center" wrapText="1"/>
    </xf>
    <xf numFmtId="0" fontId="16" fillId="8" borderId="7" xfId="0" applyFont="1" applyFill="1" applyBorder="1" applyAlignment="1">
      <alignment horizontal="center"/>
    </xf>
    <xf numFmtId="0" fontId="2" fillId="8" borderId="7" xfId="1" applyFont="1" applyFill="1" applyBorder="1" applyAlignment="1">
      <alignment horizontal="left"/>
    </xf>
    <xf numFmtId="0" fontId="0" fillId="8" borderId="7" xfId="0" applyFill="1" applyBorder="1"/>
    <xf numFmtId="0" fontId="0" fillId="8" borderId="7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9" xfId="1" applyBorder="1"/>
    <xf numFmtId="0" fontId="1" fillId="0" borderId="11" xfId="1" applyBorder="1"/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5" applyBorder="1" applyAlignment="1" applyProtection="1">
      <alignment horizontal="center"/>
    </xf>
    <xf numFmtId="0" fontId="1" fillId="0" borderId="32" xfId="1" applyBorder="1" applyAlignment="1">
      <alignment horizontal="center"/>
    </xf>
    <xf numFmtId="164" fontId="30" fillId="0" borderId="0" xfId="4" applyNumberFormat="1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1" fillId="0" borderId="0" xfId="4" applyFont="1" applyAlignment="1">
      <alignment horizontal="center" vertical="center" wrapText="1"/>
    </xf>
    <xf numFmtId="0" fontId="0" fillId="0" borderId="18" xfId="1" applyFont="1" applyBorder="1"/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0" borderId="10" xfId="3" applyBorder="1" applyAlignment="1">
      <alignment horizontal="right" vertical="center"/>
    </xf>
    <xf numFmtId="0" fontId="3" fillId="0" borderId="4" xfId="3" applyBorder="1" applyAlignment="1">
      <alignment horizontal="right" vertical="center"/>
    </xf>
    <xf numFmtId="0" fontId="0" fillId="0" borderId="2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1" applyFont="1" applyBorder="1" applyAlignment="1">
      <alignment vertical="center" wrapText="1"/>
    </xf>
    <xf numFmtId="0" fontId="17" fillId="9" borderId="10" xfId="0" applyFont="1" applyFill="1" applyBorder="1" applyAlignment="1">
      <alignment horizontal="center" vertical="center"/>
    </xf>
    <xf numFmtId="168" fontId="2" fillId="3" borderId="15" xfId="2" applyNumberFormat="1" applyFont="1" applyFill="1" applyBorder="1" applyAlignment="1">
      <alignment horizontal="center" vertical="center"/>
    </xf>
    <xf numFmtId="168" fontId="2" fillId="3" borderId="18" xfId="2" applyNumberFormat="1" applyFont="1" applyFill="1" applyBorder="1" applyAlignment="1">
      <alignment horizontal="center" vertical="center"/>
    </xf>
    <xf numFmtId="0" fontId="0" fillId="0" borderId="18" xfId="1" applyFont="1" applyBorder="1" applyAlignment="1">
      <alignment vertical="center"/>
    </xf>
    <xf numFmtId="0" fontId="4" fillId="0" borderId="18" xfId="1" applyFont="1" applyBorder="1" applyAlignment="1">
      <alignment horizontal="center" vertical="center"/>
    </xf>
    <xf numFmtId="0" fontId="2" fillId="8" borderId="18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32" fillId="0" borderId="15" xfId="1" applyFont="1" applyBorder="1"/>
    <xf numFmtId="0" fontId="6" fillId="0" borderId="0" xfId="5" applyBorder="1" applyAlignment="1" applyProtection="1">
      <alignment horizontal="center"/>
    </xf>
    <xf numFmtId="0" fontId="0" fillId="0" borderId="0" xfId="0" applyBorder="1" applyAlignment="1">
      <alignment vertical="center" wrapText="1"/>
    </xf>
    <xf numFmtId="0" fontId="32" fillId="0" borderId="33" xfId="1" applyFont="1" applyBorder="1"/>
  </cellXfs>
  <cellStyles count="9">
    <cellStyle name="Hyperlink" xfId="5" builtinId="8"/>
    <cellStyle name="Standaard" xfId="0" builtinId="0"/>
    <cellStyle name="Standaard 15 3" xfId="1" xr:uid="{BF98BFEF-DECF-44D1-A1FA-727C55EB7A61}"/>
    <cellStyle name="Standaard 19" xfId="3" xr:uid="{6D555B52-4865-410A-A18A-C0EBDF5B1596}"/>
    <cellStyle name="Standaard 2" xfId="6" xr:uid="{37F11684-56A9-4E76-A550-E6C797535B13}"/>
    <cellStyle name="Standaard 2 2" xfId="4" xr:uid="{CBF3B985-EBE2-482C-9C4C-230754DFB061}"/>
    <cellStyle name="Standaard 2 3" xfId="2" xr:uid="{8B7A2AE6-4AF6-403E-AAF1-638A612E1EA6}"/>
    <cellStyle name="Standaard 2 3 3 2 2" xfId="8" xr:uid="{5A7EE0BA-79F6-4349-9737-80360E4CD865}"/>
    <cellStyle name="Standaard 3 2" xfId="7" xr:uid="{B0CCA448-B1DB-45CB-8A05-3530FA22C249}"/>
  </cellStyles>
  <dxfs count="677"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CCCCFF"/>
      <color rgb="FFCCFFCC"/>
      <color rgb="FFCC99FF"/>
      <color rgb="FF9E5ECE"/>
      <color rgb="FF00539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19050</xdr:rowOff>
    </xdr:from>
    <xdr:to>
      <xdr:col>12</xdr:col>
      <xdr:colOff>159327</xdr:colOff>
      <xdr:row>1</xdr:row>
      <xdr:rowOff>182282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E070678-E7A0-4B51-A24F-D800BCB27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675" y="1047750"/>
          <a:ext cx="378402" cy="163232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25</xdr:row>
      <xdr:rowOff>95250</xdr:rowOff>
    </xdr:from>
    <xdr:to>
      <xdr:col>15</xdr:col>
      <xdr:colOff>111063</xdr:colOff>
      <xdr:row>37</xdr:row>
      <xdr:rowOff>26852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ED3825B-6E70-52AE-2047-7CEEB7F58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5257800"/>
          <a:ext cx="6607113" cy="2103302"/>
        </a:xfrm>
        <a:prstGeom prst="rect">
          <a:avLst/>
        </a:prstGeom>
      </xdr:spPr>
    </xdr:pic>
    <xdr:clientData/>
  </xdr:two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0D7A3BCD-6BDE-4A44-A047-9189D563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DA0F7C3E-FBC1-44B1-A4DC-F0CE0CA1E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58ADA57D-6F08-494F-8F69-6AC8911E5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278A6765-CFE5-4E8B-927B-888A26067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D4F081B6-DEC7-41C6-9DD1-DB752ECB7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1B1E14F5-750B-4251-A529-C022B2F09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38B884A2-D49D-4E85-8FA3-A85D37131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59F05561-4D54-4360-8D0D-0F485E2C1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5E64BB08-7661-423D-A0E4-2E465737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EC704EFC-6820-4FDE-A5ED-1C7DA63E2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AF2454B3-AA4D-48EB-893B-31DF8EADF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7B41C5E7-1759-4694-8590-09EA68F96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9BE316A7-DA7B-4643-8AB6-C9552476C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AD9DCD4F-925C-4291-8F22-75667546E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92555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21</xdr:col>
      <xdr:colOff>1085850</xdr:colOff>
      <xdr:row>1</xdr:row>
      <xdr:rowOff>19050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169294CF-141D-435A-8F6D-1D4434277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1051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</xdr:colOff>
      <xdr:row>1</xdr:row>
      <xdr:rowOff>28575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B0D61B60-5C09-4528-A6CE-BEC82D73E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49450" y="942975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B9A3B14E-8372-4A46-A993-FFC91B932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A8224E9A-7054-4BFE-B2BF-2E1E43E22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676515E3-B4ED-4BA9-B02D-68F1FDACE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537E7B9F-E6F5-471D-BE5B-B97683BAB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AA0A7341-443D-4457-99E6-F19AFE7C6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503F0548-5751-445F-BB7B-703F370AC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0085E868-3584-4DA9-9006-635C34270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ADEBF2D2-C496-4029-84C9-8C7F4A9D1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BDF89B59-78C7-4FFD-99F6-68EA5DFAE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B6D232E6-744B-49F6-B7A4-C171B45F3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2907930-58DC-41F3-8420-A371FAA84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CCFBB7EB-4B9A-455C-9354-CEDAD607E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9733C44D-A466-44C6-8661-0633262E9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0C2159AD-32FA-4F92-B6C5-2A2452A5A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5697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21</xdr:col>
      <xdr:colOff>1085850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60E11714-E6A0-4D70-A9F9-37376899D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4193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140B315A-5093-4A32-8773-9CFB40BAE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0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D526A93F-9F28-421D-B107-95894FD2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54429917-58DE-48A5-9425-E465EBE0E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8472B342-08D1-418D-BB90-2F34C773E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B445CC3A-23C7-418C-9B0C-22BD5556E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B987195F-B7F8-4157-95DA-4AD22B31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3B53D64F-AC16-4A57-AF88-82C23D6F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627C22AC-AF69-46E2-AE1C-3189DA60B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6A347DDE-B435-4AB5-94AD-3934A3C30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BDDB3461-19E8-4EE3-B5E4-E840A750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3D31614B-90CE-4405-B805-3C0AF313E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F2622305-52E9-48E7-BDBF-CAB92B872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7B941771-AC42-4779-8B5F-0A1C14A9D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2957BD25-7309-4597-BE72-0B13C288D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5DC04845-41AF-4B1B-90C2-6016BEE7E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4361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21</xdr:col>
      <xdr:colOff>1085850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E7ADF3D3-A3D2-466F-9B93-745B094B8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2857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8" name="Picture 12">
          <a:extLst>
            <a:ext uri="{FF2B5EF4-FFF2-40B4-BE49-F238E27FC236}">
              <a16:creationId xmlns:a16="http://schemas.microsoft.com/office/drawing/2014/main" id="{A4E5D598-2841-43D4-8DE2-CB9C0E99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9" name="Picture 12">
          <a:extLst>
            <a:ext uri="{FF2B5EF4-FFF2-40B4-BE49-F238E27FC236}">
              <a16:creationId xmlns:a16="http://schemas.microsoft.com/office/drawing/2014/main" id="{D03BC5FB-0C98-4ACA-B5B3-756E83F81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DDAFE35B-BBFF-4600-A85F-196DAB6A2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1" name="Picture 12">
          <a:extLst>
            <a:ext uri="{FF2B5EF4-FFF2-40B4-BE49-F238E27FC236}">
              <a16:creationId xmlns:a16="http://schemas.microsoft.com/office/drawing/2014/main" id="{D4EE1FEB-18B8-4679-9BEA-ACBA2A19E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2" name="Picture 12">
          <a:extLst>
            <a:ext uri="{FF2B5EF4-FFF2-40B4-BE49-F238E27FC236}">
              <a16:creationId xmlns:a16="http://schemas.microsoft.com/office/drawing/2014/main" id="{43959D8A-3D42-410F-BCD8-566F8AEA4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3" name="Picture 12">
          <a:extLst>
            <a:ext uri="{FF2B5EF4-FFF2-40B4-BE49-F238E27FC236}">
              <a16:creationId xmlns:a16="http://schemas.microsoft.com/office/drawing/2014/main" id="{632CDAC2-5F45-4DCB-A17D-411D4476D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4" name="Picture 12">
          <a:extLst>
            <a:ext uri="{FF2B5EF4-FFF2-40B4-BE49-F238E27FC236}">
              <a16:creationId xmlns:a16="http://schemas.microsoft.com/office/drawing/2014/main" id="{29294022-6BF0-4554-8AA4-65D68ACC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5" name="Picture 12">
          <a:extLst>
            <a:ext uri="{FF2B5EF4-FFF2-40B4-BE49-F238E27FC236}">
              <a16:creationId xmlns:a16="http://schemas.microsoft.com/office/drawing/2014/main" id="{BBB252B8-36EE-4999-BD3E-E601A3A94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6" name="Picture 12">
          <a:extLst>
            <a:ext uri="{FF2B5EF4-FFF2-40B4-BE49-F238E27FC236}">
              <a16:creationId xmlns:a16="http://schemas.microsoft.com/office/drawing/2014/main" id="{D9D41471-EF0C-48A3-8121-AFDAD73B6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7" name="Picture 12">
          <a:extLst>
            <a:ext uri="{FF2B5EF4-FFF2-40B4-BE49-F238E27FC236}">
              <a16:creationId xmlns:a16="http://schemas.microsoft.com/office/drawing/2014/main" id="{9507684C-3273-4450-9858-C4E533D2B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8" name="Picture 12">
          <a:extLst>
            <a:ext uri="{FF2B5EF4-FFF2-40B4-BE49-F238E27FC236}">
              <a16:creationId xmlns:a16="http://schemas.microsoft.com/office/drawing/2014/main" id="{A432E924-64B0-4B7B-8EB7-0213BDCC5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9" name="Picture 12">
          <a:extLst>
            <a:ext uri="{FF2B5EF4-FFF2-40B4-BE49-F238E27FC236}">
              <a16:creationId xmlns:a16="http://schemas.microsoft.com/office/drawing/2014/main" id="{B4DB4530-A921-4783-81DB-A97B07120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0" name="Picture 12">
          <a:extLst>
            <a:ext uri="{FF2B5EF4-FFF2-40B4-BE49-F238E27FC236}">
              <a16:creationId xmlns:a16="http://schemas.microsoft.com/office/drawing/2014/main" id="{6E735390-8297-4CB0-952D-999089469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31" name="Afbeelding 30">
          <a:extLst>
            <a:ext uri="{FF2B5EF4-FFF2-40B4-BE49-F238E27FC236}">
              <a16:creationId xmlns:a16="http://schemas.microsoft.com/office/drawing/2014/main" id="{3542C65B-4DA7-4E29-8F16-9689677F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5697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21</xdr:col>
      <xdr:colOff>1085850</xdr:colOff>
      <xdr:row>1</xdr:row>
      <xdr:rowOff>19050</xdr:rowOff>
    </xdr:from>
    <xdr:ext cx="306705" cy="318789"/>
    <xdr:pic>
      <xdr:nvPicPr>
        <xdr:cNvPr id="32" name="Afbeelding 31">
          <a:extLst>
            <a:ext uri="{FF2B5EF4-FFF2-40B4-BE49-F238E27FC236}">
              <a16:creationId xmlns:a16="http://schemas.microsoft.com/office/drawing/2014/main" id="{7A4B5D73-F51E-42FD-A9E1-CFBF245BF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4193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</xdr:colOff>
      <xdr:row>0</xdr:row>
      <xdr:rowOff>180975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C22B28E7-2C21-4CDA-9E56-A6CF67A7F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77450" y="180975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48D7D3DD-439C-4AE7-BA21-0ADD8A79C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51139015-5509-413C-A19F-59F65080C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4BE02CB3-A35C-4AAA-A494-0678DB9D4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41C17C5C-675C-45EF-AFBA-633ED06C9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BD928983-24E1-4812-A8D1-0CD6782B0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0082945F-D0F1-48EB-BAA3-FCAFB23A3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2CB17731-0E27-4CD6-906E-3DA19D214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11BB9179-2664-4EBB-9AC4-4D9CCF8BC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D713F1B4-50B5-4B7E-80F6-83167B7F1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9F695AC5-4E45-44CC-A9F9-50BCEA7EE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FEF914D8-763B-4C73-BF68-0775E188A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2CDC10D8-E3CC-4B8A-95AE-121F16347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BE15755A-07BA-47A6-B974-227F5B092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8B900911-19AD-4025-9A6E-D77E9FF4E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5697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21</xdr:col>
      <xdr:colOff>1085850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7170663C-7AF8-4E2E-870D-2FE278406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4193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</xdr:row>
      <xdr:rowOff>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2735540D-87DF-4481-B755-72F63CE68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0" y="91440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220106D4-4936-4957-AF99-362F9D1B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494BEFFD-FABD-4A9D-9607-2D936EF40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E15001B5-5E36-4C2B-81DD-6A9305EF6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E05561D1-8D19-436C-877A-A4B179201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BCD7F91E-79F9-444A-B5BC-4CE108513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CAE4F2C6-596D-4F4B-BC45-E3A118EB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74FBCBC7-4360-4A07-95FC-323B75EA4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B8AAD505-A47A-4247-AE96-C218A143E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F1985100-1981-4DD2-A8CF-6F72B57D7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EF68F340-1C20-4958-9ADD-47DAC6E20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E30DEE63-B106-46F8-A375-4F42EEC7C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4039B957-3885-42BA-8168-971788098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FE450026-4BFB-4DB2-9F8E-C5D67632F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034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9AC9DE2A-8935-4763-A225-FE315ECA2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5697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21</xdr:col>
      <xdr:colOff>1085850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ED1DDED9-72F6-4D02-BAE0-F68687A0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41930" y="209550"/>
          <a:ext cx="306705" cy="3187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stzegelalbum-be.com/postzegels/albums-j1999-tot-j2009-inventaris-velindeling/album-j1999-tot-j2001-2793-3049-invent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ostzegelalbum-be.com/postzegels/albums-j1999-tot-j2009-inventaris-velindeling/album-j1999-tot-j2001-2793-3049-invent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ostzegelalbum-be.com/postzegels/albums-j2020-tot-j2029-inventaris-velindeling/album-j2022-5054-5134-invent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postzegelalbum-be.com/postzegels/albums-j2020-tot-j2029-inventaris-velindeling/album-j2024-5202-5-invent" TargetMode="Externa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EE2F-A75B-421E-85CF-1FBFAE3D00BC}">
  <dimension ref="A1:BB46"/>
  <sheetViews>
    <sheetView showZeros="0" zoomScale="80" zoomScaleNormal="80" workbookViewId="0">
      <selection activeCell="R1" sqref="R1:AB1048576"/>
    </sheetView>
  </sheetViews>
  <sheetFormatPr defaultColWidth="8.88671875" defaultRowHeight="14.4" x14ac:dyDescent="0.3"/>
  <cols>
    <col min="1" max="1" width="6.6640625" style="23" customWidth="1"/>
    <col min="2" max="2" width="5.109375" style="23" customWidth="1"/>
    <col min="3" max="3" width="4.21875" style="23" customWidth="1"/>
    <col min="4" max="4" width="5.109375" style="23" customWidth="1"/>
    <col min="5" max="5" width="7" style="1" customWidth="1"/>
    <col min="6" max="6" width="32.6640625" style="1" customWidth="1"/>
    <col min="7" max="7" width="12.109375" style="3" customWidth="1"/>
    <col min="8" max="8" width="11" style="9" customWidth="1"/>
    <col min="9" max="9" width="13.88671875" style="68" customWidth="1"/>
    <col min="10" max="10" width="41.21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117" customWidth="1"/>
    <col min="19" max="19" width="14.5546875" style="1" customWidth="1"/>
    <col min="20" max="20" width="5.21875" style="117" customWidth="1"/>
    <col min="21" max="21" width="2.88671875" style="117" customWidth="1"/>
    <col min="22" max="22" width="16.44140625" style="1" customWidth="1"/>
    <col min="23" max="23" width="5.44140625" style="117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J1" s="118" t="s">
        <v>140</v>
      </c>
      <c r="R1" s="95"/>
      <c r="S1" s="10"/>
      <c r="T1" s="95"/>
      <c r="U1" s="95"/>
      <c r="V1" s="10"/>
      <c r="W1" s="95"/>
    </row>
    <row r="2" spans="1:41" ht="15.6" customHeight="1" thickBot="1" x14ac:dyDescent="0.35">
      <c r="A2" s="24"/>
      <c r="B2" s="24"/>
      <c r="C2" s="25"/>
      <c r="D2" s="25"/>
      <c r="E2" s="25"/>
      <c r="F2" s="25"/>
      <c r="G2" s="25"/>
      <c r="H2" s="25"/>
      <c r="I2" s="65"/>
      <c r="J2" s="26" t="s">
        <v>59</v>
      </c>
      <c r="K2" s="26"/>
      <c r="L2" s="26"/>
      <c r="M2" s="25"/>
      <c r="N2" s="27"/>
      <c r="O2" s="37"/>
      <c r="P2" s="37"/>
      <c r="Q2" s="38"/>
      <c r="R2" s="96"/>
      <c r="S2" s="97" t="s">
        <v>135</v>
      </c>
      <c r="T2" s="98"/>
      <c r="U2" s="96"/>
      <c r="V2" s="97" t="s">
        <v>135</v>
      </c>
      <c r="W2" s="98"/>
      <c r="X2" s="99"/>
      <c r="Y2" s="100" t="s">
        <v>136</v>
      </c>
      <c r="Z2" s="101"/>
      <c r="AA2" s="101"/>
      <c r="AB2" s="102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39"/>
      <c r="B3" s="29"/>
      <c r="C3" s="119"/>
      <c r="D3" s="119"/>
      <c r="E3" s="120"/>
      <c r="F3" s="121"/>
      <c r="G3" s="85" t="s">
        <v>4</v>
      </c>
      <c r="H3" s="86"/>
      <c r="I3" s="122"/>
      <c r="J3" s="87" t="s">
        <v>33</v>
      </c>
      <c r="K3" s="123"/>
      <c r="L3" s="123"/>
      <c r="M3" s="123"/>
      <c r="N3" s="88"/>
      <c r="O3" s="78" t="s">
        <v>10</v>
      </c>
      <c r="P3" s="79"/>
      <c r="Q3" s="80"/>
      <c r="R3" s="124" t="s">
        <v>137</v>
      </c>
      <c r="S3" s="103" t="s">
        <v>138</v>
      </c>
      <c r="T3" s="104"/>
      <c r="U3" s="124" t="s">
        <v>137</v>
      </c>
      <c r="V3" s="103" t="s">
        <v>138</v>
      </c>
      <c r="W3" s="104"/>
      <c r="X3" s="105"/>
      <c r="Y3" s="81" t="s">
        <v>7</v>
      </c>
      <c r="Z3" s="82"/>
      <c r="AA3" s="76" t="s">
        <v>6</v>
      </c>
      <c r="AB3" s="77"/>
    </row>
    <row r="4" spans="1:41" customFormat="1" ht="16.8" customHeight="1" thickBot="1" x14ac:dyDescent="0.4">
      <c r="A4" s="18" t="s">
        <v>0</v>
      </c>
      <c r="B4" s="30" t="s">
        <v>13</v>
      </c>
      <c r="C4" s="30" t="s">
        <v>32</v>
      </c>
      <c r="D4" s="30" t="s">
        <v>13</v>
      </c>
      <c r="E4" s="17" t="s">
        <v>12</v>
      </c>
      <c r="F4" s="19" t="s">
        <v>36</v>
      </c>
      <c r="G4" s="16" t="s">
        <v>8</v>
      </c>
      <c r="H4" s="16" t="s">
        <v>9</v>
      </c>
      <c r="I4" s="54" t="s">
        <v>58</v>
      </c>
      <c r="J4" s="89" t="s">
        <v>5</v>
      </c>
      <c r="K4" s="90"/>
      <c r="L4" s="90"/>
      <c r="M4" s="90"/>
      <c r="N4" s="91"/>
      <c r="O4" s="83" t="s">
        <v>11</v>
      </c>
      <c r="P4" s="84"/>
      <c r="Q4" s="84"/>
      <c r="R4" s="106" t="str">
        <f>IF(COUNTIF(R5:R24,"◄")=0,"☺","☻")</f>
        <v>☻</v>
      </c>
      <c r="S4" s="67" t="s">
        <v>58</v>
      </c>
      <c r="T4" s="107" t="s">
        <v>2</v>
      </c>
      <c r="U4" s="108" t="str">
        <f>IF(COUNTIF(U5:U24,"◄")=0,"☺","☻")</f>
        <v>☻</v>
      </c>
      <c r="V4" s="67" t="s">
        <v>139</v>
      </c>
      <c r="W4" s="109" t="s">
        <v>3</v>
      </c>
      <c r="X4" s="110" t="str">
        <f>IF(Y4="","☺","☻")</f>
        <v>☻</v>
      </c>
      <c r="Y4" s="111" t="str">
        <f>IF(COUNTIF(Y5:Y24,"◄")=0,"",(CONCATENATE(" - ",COUNTIF(Y5:Y24,"◄"))))</f>
        <v xml:space="preserve"> - 20</v>
      </c>
      <c r="Z4" s="112" t="s">
        <v>37</v>
      </c>
      <c r="AA4" s="112" t="s">
        <v>37</v>
      </c>
      <c r="AB4" s="113">
        <f>COUNTIF(AB5:AB29,"►")</f>
        <v>0</v>
      </c>
    </row>
    <row r="5" spans="1:41" ht="16.2" thickBot="1" x14ac:dyDescent="0.35">
      <c r="A5" s="47">
        <v>1</v>
      </c>
      <c r="B5" s="48">
        <v>1</v>
      </c>
      <c r="C5" s="48" t="s">
        <v>32</v>
      </c>
      <c r="D5" s="48">
        <v>2</v>
      </c>
      <c r="E5" s="43">
        <v>2020</v>
      </c>
      <c r="F5" s="35" t="s">
        <v>14</v>
      </c>
      <c r="G5" s="72">
        <v>43857</v>
      </c>
      <c r="H5" s="73">
        <v>43859</v>
      </c>
      <c r="I5" s="66" t="s">
        <v>60</v>
      </c>
      <c r="J5" s="44" t="s">
        <v>57</v>
      </c>
      <c r="K5" s="45"/>
      <c r="L5" s="45"/>
      <c r="M5" s="45"/>
      <c r="N5" s="46"/>
      <c r="O5" s="11" t="s">
        <v>61</v>
      </c>
      <c r="P5" s="11" t="s">
        <v>1</v>
      </c>
      <c r="Q5" s="15" t="s">
        <v>62</v>
      </c>
      <c r="R5" s="125" t="str">
        <f>IF(T5&gt;0,"ok","◄")</f>
        <v>◄</v>
      </c>
      <c r="S5" s="14" t="s">
        <v>60</v>
      </c>
      <c r="T5" s="6"/>
      <c r="U5" s="125" t="str">
        <f>IF(W5&gt;0,"ok","◄")</f>
        <v>◄</v>
      </c>
      <c r="V5" s="14" t="s">
        <v>133</v>
      </c>
      <c r="W5" s="6"/>
      <c r="X5" s="126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14" t="str">
        <f t="shared" ref="AB5:AB24" si="2">IF(AA5&gt;0,"►","")</f>
        <v/>
      </c>
    </row>
    <row r="6" spans="1:41" ht="16.2" thickBot="1" x14ac:dyDescent="0.35">
      <c r="A6" s="49">
        <v>2</v>
      </c>
      <c r="B6" s="50">
        <v>3</v>
      </c>
      <c r="C6" s="50" t="s">
        <v>32</v>
      </c>
      <c r="D6" s="50">
        <v>4</v>
      </c>
      <c r="E6" s="51">
        <v>2020</v>
      </c>
      <c r="F6" s="36" t="s">
        <v>34</v>
      </c>
      <c r="G6" s="12">
        <v>43857</v>
      </c>
      <c r="H6" s="12">
        <v>43859</v>
      </c>
      <c r="I6" s="67" t="s">
        <v>63</v>
      </c>
      <c r="J6" s="52" t="s">
        <v>38</v>
      </c>
      <c r="K6" s="33"/>
      <c r="L6" s="33"/>
      <c r="M6" s="33"/>
      <c r="N6" s="34"/>
      <c r="O6" s="11" t="s">
        <v>64</v>
      </c>
      <c r="P6" s="11" t="s">
        <v>1</v>
      </c>
      <c r="Q6" s="15" t="s">
        <v>65</v>
      </c>
      <c r="R6" s="125" t="str">
        <f t="shared" ref="R6:R24" si="3">IF(T6&gt;0,"ok","◄")</f>
        <v>◄</v>
      </c>
      <c r="S6" s="14" t="s">
        <v>63</v>
      </c>
      <c r="T6" s="6"/>
      <c r="U6" s="125" t="str">
        <f t="shared" ref="U6:U23" si="4">IF(W6&gt;0,"ok","◄")</f>
        <v>◄</v>
      </c>
      <c r="V6" s="14" t="s">
        <v>115</v>
      </c>
      <c r="W6" s="6"/>
      <c r="X6" s="126" t="str">
        <f t="shared" si="0"/>
        <v>◄</v>
      </c>
      <c r="Y6" s="7" t="str">
        <f t="shared" si="1"/>
        <v>◄</v>
      </c>
      <c r="Z6" s="6"/>
      <c r="AA6" s="6"/>
      <c r="AB6" s="114" t="str">
        <f t="shared" si="2"/>
        <v/>
      </c>
    </row>
    <row r="7" spans="1:41" ht="16.2" thickBot="1" x14ac:dyDescent="0.35">
      <c r="A7" s="49">
        <v>3</v>
      </c>
      <c r="B7" s="50">
        <v>5</v>
      </c>
      <c r="C7" s="50" t="s">
        <v>32</v>
      </c>
      <c r="D7" s="50">
        <v>6</v>
      </c>
      <c r="E7" s="51">
        <v>2020</v>
      </c>
      <c r="F7" s="36" t="s">
        <v>35</v>
      </c>
      <c r="G7" s="12">
        <v>43857</v>
      </c>
      <c r="H7" s="13">
        <v>43859</v>
      </c>
      <c r="I7" s="67" t="s">
        <v>66</v>
      </c>
      <c r="J7" s="52" t="s">
        <v>39</v>
      </c>
      <c r="K7" s="33"/>
      <c r="L7" s="33"/>
      <c r="M7" s="33"/>
      <c r="N7" s="34"/>
      <c r="O7" s="11" t="s">
        <v>67</v>
      </c>
      <c r="P7" s="11" t="s">
        <v>1</v>
      </c>
      <c r="Q7" s="15" t="s">
        <v>68</v>
      </c>
      <c r="R7" s="125" t="str">
        <f t="shared" si="3"/>
        <v>◄</v>
      </c>
      <c r="S7" s="14" t="s">
        <v>66</v>
      </c>
      <c r="T7" s="6"/>
      <c r="U7" s="125" t="str">
        <f t="shared" si="4"/>
        <v>◄</v>
      </c>
      <c r="V7" s="14" t="s">
        <v>116</v>
      </c>
      <c r="W7" s="6"/>
      <c r="X7" s="126" t="str">
        <f t="shared" si="0"/>
        <v>◄</v>
      </c>
      <c r="Y7" s="7" t="str">
        <f t="shared" si="1"/>
        <v>◄</v>
      </c>
      <c r="Z7" s="6"/>
      <c r="AA7" s="6"/>
      <c r="AB7" s="114" t="str">
        <f t="shared" si="2"/>
        <v/>
      </c>
    </row>
    <row r="8" spans="1:41" ht="16.2" thickBot="1" x14ac:dyDescent="0.35">
      <c r="A8" s="49">
        <v>4</v>
      </c>
      <c r="B8" s="50">
        <v>7</v>
      </c>
      <c r="C8" s="50" t="s">
        <v>32</v>
      </c>
      <c r="D8" s="50">
        <v>8</v>
      </c>
      <c r="E8" s="51">
        <v>2020</v>
      </c>
      <c r="F8" s="36" t="s">
        <v>15</v>
      </c>
      <c r="G8" s="12">
        <v>43906</v>
      </c>
      <c r="H8" s="13">
        <v>43906</v>
      </c>
      <c r="I8" s="67" t="s">
        <v>69</v>
      </c>
      <c r="J8" s="52" t="s">
        <v>40</v>
      </c>
      <c r="K8" s="33"/>
      <c r="L8" s="33"/>
      <c r="M8" s="33"/>
      <c r="N8" s="34"/>
      <c r="O8" s="11" t="s">
        <v>70</v>
      </c>
      <c r="P8" s="11" t="s">
        <v>1</v>
      </c>
      <c r="Q8" s="15" t="s">
        <v>71</v>
      </c>
      <c r="R8" s="125" t="str">
        <f t="shared" si="3"/>
        <v>◄</v>
      </c>
      <c r="S8" s="14" t="s">
        <v>69</v>
      </c>
      <c r="T8" s="6"/>
      <c r="U8" s="125" t="str">
        <f t="shared" si="4"/>
        <v>◄</v>
      </c>
      <c r="V8" s="14" t="s">
        <v>117</v>
      </c>
      <c r="W8" s="6"/>
      <c r="X8" s="126" t="str">
        <f t="shared" si="0"/>
        <v>◄</v>
      </c>
      <c r="Y8" s="7" t="str">
        <f t="shared" si="1"/>
        <v>◄</v>
      </c>
      <c r="Z8" s="6"/>
      <c r="AA8" s="6"/>
      <c r="AB8" s="114" t="str">
        <f t="shared" si="2"/>
        <v/>
      </c>
    </row>
    <row r="9" spans="1:41" ht="16.2" thickBot="1" x14ac:dyDescent="0.35">
      <c r="A9" s="49">
        <v>5</v>
      </c>
      <c r="B9" s="50">
        <v>9</v>
      </c>
      <c r="C9" s="50" t="s">
        <v>32</v>
      </c>
      <c r="D9" s="50">
        <v>10</v>
      </c>
      <c r="E9" s="51">
        <v>2020</v>
      </c>
      <c r="F9" s="36" t="s">
        <v>16</v>
      </c>
      <c r="G9" s="12">
        <v>43906</v>
      </c>
      <c r="H9" s="13">
        <v>43906</v>
      </c>
      <c r="I9" s="67" t="s">
        <v>72</v>
      </c>
      <c r="J9" s="52" t="s">
        <v>41</v>
      </c>
      <c r="K9" s="33"/>
      <c r="L9" s="33"/>
      <c r="M9" s="33"/>
      <c r="N9" s="34"/>
      <c r="O9" s="11" t="s">
        <v>73</v>
      </c>
      <c r="P9" s="11" t="s">
        <v>74</v>
      </c>
      <c r="Q9" s="15" t="s">
        <v>74</v>
      </c>
      <c r="R9" s="125" t="str">
        <f t="shared" si="3"/>
        <v>◄</v>
      </c>
      <c r="S9" s="14" t="s">
        <v>72</v>
      </c>
      <c r="T9" s="6"/>
      <c r="U9" s="125" t="str">
        <f t="shared" si="4"/>
        <v>◄</v>
      </c>
      <c r="V9" s="14" t="s">
        <v>118</v>
      </c>
      <c r="W9" s="6"/>
      <c r="X9" s="126" t="str">
        <f t="shared" si="0"/>
        <v>◄</v>
      </c>
      <c r="Y9" s="7" t="str">
        <f t="shared" si="1"/>
        <v>◄</v>
      </c>
      <c r="Z9" s="6"/>
      <c r="AA9" s="6"/>
      <c r="AB9" s="114" t="str">
        <f t="shared" si="2"/>
        <v/>
      </c>
    </row>
    <row r="10" spans="1:41" ht="16.2" thickBot="1" x14ac:dyDescent="0.35">
      <c r="A10" s="22">
        <v>6</v>
      </c>
      <c r="B10" s="50">
        <v>11</v>
      </c>
      <c r="C10" s="50" t="s">
        <v>32</v>
      </c>
      <c r="D10" s="50">
        <v>12</v>
      </c>
      <c r="E10" s="28">
        <v>2020</v>
      </c>
      <c r="F10" s="40" t="s">
        <v>17</v>
      </c>
      <c r="G10" s="12">
        <v>43906</v>
      </c>
      <c r="H10" s="13">
        <v>43906</v>
      </c>
      <c r="I10" s="67" t="s">
        <v>75</v>
      </c>
      <c r="J10" s="52" t="s">
        <v>42</v>
      </c>
      <c r="K10" s="33"/>
      <c r="L10" s="33"/>
      <c r="M10" s="33"/>
      <c r="N10" s="34"/>
      <c r="O10" s="11" t="s">
        <v>76</v>
      </c>
      <c r="P10" s="11" t="s">
        <v>1</v>
      </c>
      <c r="Q10" s="15" t="s">
        <v>77</v>
      </c>
      <c r="R10" s="125" t="str">
        <f t="shared" si="3"/>
        <v>◄</v>
      </c>
      <c r="S10" s="14" t="s">
        <v>75</v>
      </c>
      <c r="T10" s="6"/>
      <c r="U10" s="125" t="str">
        <f t="shared" si="4"/>
        <v>◄</v>
      </c>
      <c r="V10" s="14" t="s">
        <v>119</v>
      </c>
      <c r="W10" s="6"/>
      <c r="X10" s="126" t="str">
        <f t="shared" si="0"/>
        <v>◄</v>
      </c>
      <c r="Y10" s="7" t="str">
        <f t="shared" si="1"/>
        <v>◄</v>
      </c>
      <c r="Z10" s="6"/>
      <c r="AA10" s="6"/>
      <c r="AB10" s="114" t="str">
        <f t="shared" si="2"/>
        <v/>
      </c>
    </row>
    <row r="11" spans="1:41" ht="16.2" thickBot="1" x14ac:dyDescent="0.35">
      <c r="A11" s="22">
        <v>7</v>
      </c>
      <c r="B11" s="50">
        <v>13</v>
      </c>
      <c r="C11" s="50" t="s">
        <v>32</v>
      </c>
      <c r="D11" s="50">
        <v>14</v>
      </c>
      <c r="E11" s="28">
        <v>2020</v>
      </c>
      <c r="F11" s="36" t="s">
        <v>18</v>
      </c>
      <c r="G11" s="12">
        <v>43906</v>
      </c>
      <c r="H11" s="13">
        <v>43906</v>
      </c>
      <c r="I11" s="67" t="s">
        <v>78</v>
      </c>
      <c r="J11" s="52" t="s">
        <v>43</v>
      </c>
      <c r="K11" s="33"/>
      <c r="L11" s="33"/>
      <c r="M11" s="33"/>
      <c r="N11" s="34"/>
      <c r="O11" s="11" t="s">
        <v>79</v>
      </c>
      <c r="P11" s="11" t="s">
        <v>74</v>
      </c>
      <c r="Q11" s="15" t="s">
        <v>74</v>
      </c>
      <c r="R11" s="125" t="str">
        <f t="shared" si="3"/>
        <v>◄</v>
      </c>
      <c r="S11" s="14" t="s">
        <v>78</v>
      </c>
      <c r="T11" s="6"/>
      <c r="U11" s="125" t="str">
        <f t="shared" si="4"/>
        <v>◄</v>
      </c>
      <c r="V11" s="14" t="s">
        <v>120</v>
      </c>
      <c r="W11" s="6"/>
      <c r="X11" s="126" t="str">
        <f t="shared" si="0"/>
        <v>◄</v>
      </c>
      <c r="Y11" s="7" t="str">
        <f t="shared" si="1"/>
        <v>◄</v>
      </c>
      <c r="Z11" s="6"/>
      <c r="AA11" s="6"/>
      <c r="AB11" s="114" t="str">
        <f t="shared" si="2"/>
        <v/>
      </c>
    </row>
    <row r="12" spans="1:41" ht="16.2" thickBot="1" x14ac:dyDescent="0.35">
      <c r="A12" s="22">
        <v>8</v>
      </c>
      <c r="B12" s="50">
        <v>15</v>
      </c>
      <c r="C12" s="50" t="s">
        <v>32</v>
      </c>
      <c r="D12" s="50">
        <v>16</v>
      </c>
      <c r="E12" s="28">
        <v>2020</v>
      </c>
      <c r="F12" s="36" t="s">
        <v>19</v>
      </c>
      <c r="G12" s="12">
        <v>43997</v>
      </c>
      <c r="H12" s="13">
        <v>43997</v>
      </c>
      <c r="I12" s="67" t="s">
        <v>80</v>
      </c>
      <c r="J12" s="52" t="s">
        <v>44</v>
      </c>
      <c r="K12" s="33"/>
      <c r="L12" s="33"/>
      <c r="M12" s="33"/>
      <c r="N12" s="34"/>
      <c r="O12" s="11" t="s">
        <v>81</v>
      </c>
      <c r="P12" s="11" t="s">
        <v>1</v>
      </c>
      <c r="Q12" s="15" t="s">
        <v>82</v>
      </c>
      <c r="R12" s="125" t="str">
        <f t="shared" si="3"/>
        <v>◄</v>
      </c>
      <c r="S12" s="14" t="s">
        <v>80</v>
      </c>
      <c r="T12" s="6"/>
      <c r="U12" s="125" t="str">
        <f t="shared" si="4"/>
        <v>◄</v>
      </c>
      <c r="V12" s="14" t="s">
        <v>121</v>
      </c>
      <c r="W12" s="6"/>
      <c r="X12" s="126" t="str">
        <f t="shared" si="0"/>
        <v>◄</v>
      </c>
      <c r="Y12" s="7" t="str">
        <f t="shared" si="1"/>
        <v>◄</v>
      </c>
      <c r="Z12" s="6"/>
      <c r="AA12" s="6"/>
      <c r="AB12" s="114" t="str">
        <f t="shared" si="2"/>
        <v/>
      </c>
    </row>
    <row r="13" spans="1:41" ht="16.2" thickBot="1" x14ac:dyDescent="0.35">
      <c r="A13" s="22">
        <v>9</v>
      </c>
      <c r="B13" s="50">
        <v>17</v>
      </c>
      <c r="C13" s="50" t="s">
        <v>32</v>
      </c>
      <c r="D13" s="50">
        <v>18</v>
      </c>
      <c r="E13" s="28">
        <v>2020</v>
      </c>
      <c r="F13" s="36" t="s">
        <v>20</v>
      </c>
      <c r="G13" s="12">
        <v>43997</v>
      </c>
      <c r="H13" s="13">
        <v>43997</v>
      </c>
      <c r="I13" s="67" t="s">
        <v>83</v>
      </c>
      <c r="J13" s="52" t="s">
        <v>45</v>
      </c>
      <c r="K13" s="33"/>
      <c r="L13" s="33"/>
      <c r="M13" s="33"/>
      <c r="N13" s="34"/>
      <c r="O13" s="11" t="s">
        <v>84</v>
      </c>
      <c r="P13" s="11" t="s">
        <v>1</v>
      </c>
      <c r="Q13" s="15" t="s">
        <v>85</v>
      </c>
      <c r="R13" s="125" t="str">
        <f t="shared" si="3"/>
        <v>◄</v>
      </c>
      <c r="S13" s="14" t="s">
        <v>83</v>
      </c>
      <c r="T13" s="6"/>
      <c r="U13" s="125" t="str">
        <f t="shared" si="4"/>
        <v>◄</v>
      </c>
      <c r="V13" s="14" t="s">
        <v>122</v>
      </c>
      <c r="W13" s="6"/>
      <c r="X13" s="126" t="str">
        <f t="shared" si="0"/>
        <v>◄</v>
      </c>
      <c r="Y13" s="7" t="str">
        <f t="shared" si="1"/>
        <v>◄</v>
      </c>
      <c r="Z13" s="6"/>
      <c r="AA13" s="6"/>
      <c r="AB13" s="114" t="str">
        <f t="shared" si="2"/>
        <v/>
      </c>
    </row>
    <row r="14" spans="1:41" ht="16.2" thickBot="1" x14ac:dyDescent="0.35">
      <c r="A14" s="22">
        <v>10</v>
      </c>
      <c r="B14" s="50">
        <v>19</v>
      </c>
      <c r="C14" s="50" t="s">
        <v>32</v>
      </c>
      <c r="D14" s="50">
        <v>20</v>
      </c>
      <c r="E14" s="28">
        <v>2020</v>
      </c>
      <c r="F14" s="36" t="s">
        <v>21</v>
      </c>
      <c r="G14" s="12">
        <v>43997</v>
      </c>
      <c r="H14" s="13">
        <v>43997</v>
      </c>
      <c r="I14" s="67" t="s">
        <v>86</v>
      </c>
      <c r="J14" s="52" t="s">
        <v>46</v>
      </c>
      <c r="K14" s="33"/>
      <c r="L14" s="33"/>
      <c r="M14" s="33"/>
      <c r="N14" s="34"/>
      <c r="O14" s="11" t="s">
        <v>87</v>
      </c>
      <c r="P14" s="11" t="s">
        <v>74</v>
      </c>
      <c r="Q14" s="15" t="s">
        <v>74</v>
      </c>
      <c r="R14" s="125" t="str">
        <f t="shared" si="3"/>
        <v>◄</v>
      </c>
      <c r="S14" s="14" t="s">
        <v>86</v>
      </c>
      <c r="T14" s="6"/>
      <c r="U14" s="125" t="str">
        <f t="shared" si="4"/>
        <v>◄</v>
      </c>
      <c r="V14" s="14" t="s">
        <v>134</v>
      </c>
      <c r="W14" s="6"/>
      <c r="X14" s="126" t="str">
        <f t="shared" si="0"/>
        <v>◄</v>
      </c>
      <c r="Y14" s="7" t="str">
        <f t="shared" si="1"/>
        <v>◄</v>
      </c>
      <c r="Z14" s="6"/>
      <c r="AA14" s="6"/>
      <c r="AB14" s="114" t="str">
        <f t="shared" si="2"/>
        <v/>
      </c>
    </row>
    <row r="15" spans="1:41" ht="16.2" thickBot="1" x14ac:dyDescent="0.35">
      <c r="A15" s="22">
        <v>11</v>
      </c>
      <c r="B15" s="50">
        <v>21</v>
      </c>
      <c r="C15" s="50" t="s">
        <v>32</v>
      </c>
      <c r="D15" s="50">
        <v>22</v>
      </c>
      <c r="E15" s="28">
        <v>2020</v>
      </c>
      <c r="F15" s="36" t="s">
        <v>22</v>
      </c>
      <c r="G15" s="12">
        <v>43997</v>
      </c>
      <c r="H15" s="13">
        <v>43997</v>
      </c>
      <c r="I15" s="67" t="s">
        <v>88</v>
      </c>
      <c r="J15" s="52" t="s">
        <v>47</v>
      </c>
      <c r="K15" s="33"/>
      <c r="L15" s="33"/>
      <c r="M15" s="33"/>
      <c r="N15" s="34"/>
      <c r="O15" s="11" t="s">
        <v>89</v>
      </c>
      <c r="P15" s="11" t="s">
        <v>74</v>
      </c>
      <c r="Q15" s="15" t="s">
        <v>74</v>
      </c>
      <c r="R15" s="125" t="str">
        <f t="shared" si="3"/>
        <v>◄</v>
      </c>
      <c r="S15" s="14" t="s">
        <v>88</v>
      </c>
      <c r="T15" s="6"/>
      <c r="U15" s="125" t="str">
        <f t="shared" si="4"/>
        <v>◄</v>
      </c>
      <c r="V15" s="14" t="s">
        <v>123</v>
      </c>
      <c r="W15" s="6"/>
      <c r="X15" s="126" t="str">
        <f t="shared" si="0"/>
        <v>◄</v>
      </c>
      <c r="Y15" s="7" t="str">
        <f t="shared" si="1"/>
        <v>◄</v>
      </c>
      <c r="Z15" s="6"/>
      <c r="AA15" s="6"/>
      <c r="AB15" s="114" t="str">
        <f t="shared" si="2"/>
        <v/>
      </c>
    </row>
    <row r="16" spans="1:41" ht="16.2" thickBot="1" x14ac:dyDescent="0.35">
      <c r="A16" s="22">
        <v>12</v>
      </c>
      <c r="B16" s="50">
        <v>23</v>
      </c>
      <c r="C16" s="50" t="s">
        <v>32</v>
      </c>
      <c r="D16" s="50">
        <v>24</v>
      </c>
      <c r="E16" s="28">
        <v>2020</v>
      </c>
      <c r="F16" s="36" t="s">
        <v>23</v>
      </c>
      <c r="G16" s="12">
        <v>44071</v>
      </c>
      <c r="H16" s="13">
        <v>44071</v>
      </c>
      <c r="I16" s="67" t="s">
        <v>90</v>
      </c>
      <c r="J16" s="52" t="s">
        <v>48</v>
      </c>
      <c r="K16" s="33"/>
      <c r="L16" s="33"/>
      <c r="M16" s="33"/>
      <c r="N16" s="34"/>
      <c r="O16" s="11" t="s">
        <v>91</v>
      </c>
      <c r="P16" s="11" t="s">
        <v>1</v>
      </c>
      <c r="Q16" s="15" t="s">
        <v>92</v>
      </c>
      <c r="R16" s="125" t="str">
        <f t="shared" si="3"/>
        <v>◄</v>
      </c>
      <c r="S16" s="14" t="s">
        <v>90</v>
      </c>
      <c r="T16" s="6"/>
      <c r="U16" s="125" t="str">
        <f t="shared" si="4"/>
        <v>◄</v>
      </c>
      <c r="V16" s="14" t="s">
        <v>124</v>
      </c>
      <c r="W16" s="6"/>
      <c r="X16" s="126" t="str">
        <f t="shared" si="0"/>
        <v>◄</v>
      </c>
      <c r="Y16" s="7" t="str">
        <f t="shared" si="1"/>
        <v>◄</v>
      </c>
      <c r="Z16" s="6"/>
      <c r="AA16" s="6"/>
      <c r="AB16" s="114" t="str">
        <f t="shared" si="2"/>
        <v/>
      </c>
    </row>
    <row r="17" spans="1:28" ht="16.2" thickBot="1" x14ac:dyDescent="0.35">
      <c r="A17" s="22">
        <v>13</v>
      </c>
      <c r="B17" s="31">
        <v>25</v>
      </c>
      <c r="C17" s="69" t="s">
        <v>32</v>
      </c>
      <c r="D17" s="69">
        <v>25</v>
      </c>
      <c r="E17" s="28">
        <v>2020</v>
      </c>
      <c r="F17" s="36" t="s">
        <v>24</v>
      </c>
      <c r="G17" s="12">
        <v>44071</v>
      </c>
      <c r="H17" s="13">
        <v>44071</v>
      </c>
      <c r="I17" s="67" t="s">
        <v>93</v>
      </c>
      <c r="J17" s="52" t="s">
        <v>49</v>
      </c>
      <c r="K17" s="33"/>
      <c r="L17" s="33"/>
      <c r="M17" s="33"/>
      <c r="N17" s="34"/>
      <c r="O17" s="11" t="s">
        <v>94</v>
      </c>
      <c r="P17" s="11" t="s">
        <v>1</v>
      </c>
      <c r="Q17" s="15" t="s">
        <v>95</v>
      </c>
      <c r="R17" s="125" t="str">
        <f t="shared" si="3"/>
        <v>◄</v>
      </c>
      <c r="S17" s="14" t="s">
        <v>93</v>
      </c>
      <c r="T17" s="6"/>
      <c r="U17" s="125" t="str">
        <f t="shared" si="4"/>
        <v>◄</v>
      </c>
      <c r="V17" s="14" t="s">
        <v>125</v>
      </c>
      <c r="W17" s="6"/>
      <c r="X17" s="126" t="str">
        <f t="shared" si="0"/>
        <v>◄</v>
      </c>
      <c r="Y17" s="7" t="str">
        <f t="shared" si="1"/>
        <v>◄</v>
      </c>
      <c r="Z17" s="6"/>
      <c r="AA17" s="6"/>
      <c r="AB17" s="114" t="str">
        <f t="shared" si="2"/>
        <v/>
      </c>
    </row>
    <row r="18" spans="1:28" ht="16.2" thickBot="1" x14ac:dyDescent="0.35">
      <c r="A18" s="22">
        <v>14</v>
      </c>
      <c r="B18" s="50">
        <v>26</v>
      </c>
      <c r="C18" s="50" t="s">
        <v>32</v>
      </c>
      <c r="D18" s="50">
        <v>27</v>
      </c>
      <c r="E18" s="28">
        <v>2020</v>
      </c>
      <c r="F18" s="36" t="s">
        <v>25</v>
      </c>
      <c r="G18" s="12">
        <v>44071</v>
      </c>
      <c r="H18" s="13">
        <v>44071</v>
      </c>
      <c r="I18" s="67" t="s">
        <v>96</v>
      </c>
      <c r="J18" s="52" t="s">
        <v>50</v>
      </c>
      <c r="K18" s="33"/>
      <c r="L18" s="33"/>
      <c r="M18" s="33"/>
      <c r="N18" s="34"/>
      <c r="O18" s="11" t="s">
        <v>97</v>
      </c>
      <c r="P18" s="11" t="s">
        <v>74</v>
      </c>
      <c r="Q18" s="15" t="s">
        <v>74</v>
      </c>
      <c r="R18" s="125" t="str">
        <f t="shared" si="3"/>
        <v>◄</v>
      </c>
      <c r="S18" s="14" t="s">
        <v>96</v>
      </c>
      <c r="T18" s="6"/>
      <c r="U18" s="125" t="str">
        <f t="shared" si="4"/>
        <v>◄</v>
      </c>
      <c r="V18" s="14" t="s">
        <v>126</v>
      </c>
      <c r="W18" s="6"/>
      <c r="X18" s="126" t="str">
        <f t="shared" si="0"/>
        <v>◄</v>
      </c>
      <c r="Y18" s="7" t="str">
        <f t="shared" si="1"/>
        <v>◄</v>
      </c>
      <c r="Z18" s="6"/>
      <c r="AA18" s="6"/>
      <c r="AB18" s="114" t="str">
        <f t="shared" si="2"/>
        <v/>
      </c>
    </row>
    <row r="19" spans="1:28" ht="16.2" thickBot="1" x14ac:dyDescent="0.35">
      <c r="A19" s="22">
        <v>15</v>
      </c>
      <c r="B19" s="50">
        <v>28</v>
      </c>
      <c r="C19" s="50" t="s">
        <v>32</v>
      </c>
      <c r="D19" s="50">
        <v>29</v>
      </c>
      <c r="E19" s="28">
        <v>2020</v>
      </c>
      <c r="F19" s="36" t="s">
        <v>26</v>
      </c>
      <c r="G19" s="12">
        <v>44071</v>
      </c>
      <c r="H19" s="13">
        <v>44071</v>
      </c>
      <c r="I19" s="67" t="s">
        <v>98</v>
      </c>
      <c r="J19" s="52" t="s">
        <v>51</v>
      </c>
      <c r="K19" s="33"/>
      <c r="L19" s="33"/>
      <c r="M19" s="33"/>
      <c r="N19" s="34"/>
      <c r="O19" s="11" t="s">
        <v>99</v>
      </c>
      <c r="P19" s="11" t="s">
        <v>1</v>
      </c>
      <c r="Q19" s="15" t="s">
        <v>100</v>
      </c>
      <c r="R19" s="125" t="str">
        <f t="shared" si="3"/>
        <v>◄</v>
      </c>
      <c r="S19" s="14" t="s">
        <v>98</v>
      </c>
      <c r="T19" s="6"/>
      <c r="U19" s="125" t="str">
        <f t="shared" si="4"/>
        <v>◄</v>
      </c>
      <c r="V19" s="14" t="s">
        <v>127</v>
      </c>
      <c r="W19" s="6"/>
      <c r="X19" s="126" t="str">
        <f t="shared" si="0"/>
        <v>◄</v>
      </c>
      <c r="Y19" s="7" t="str">
        <f t="shared" si="1"/>
        <v>◄</v>
      </c>
      <c r="Z19" s="6"/>
      <c r="AA19" s="6"/>
      <c r="AB19" s="114" t="str">
        <f t="shared" si="2"/>
        <v/>
      </c>
    </row>
    <row r="20" spans="1:28" ht="16.2" thickBot="1" x14ac:dyDescent="0.35">
      <c r="A20" s="22">
        <v>16</v>
      </c>
      <c r="B20" s="50">
        <v>30</v>
      </c>
      <c r="C20" s="50" t="s">
        <v>32</v>
      </c>
      <c r="D20" s="50">
        <v>31</v>
      </c>
      <c r="E20" s="28">
        <v>2020</v>
      </c>
      <c r="F20" s="36" t="s">
        <v>27</v>
      </c>
      <c r="G20" s="12">
        <v>44130</v>
      </c>
      <c r="H20" s="13">
        <v>44130</v>
      </c>
      <c r="I20" s="67" t="s">
        <v>101</v>
      </c>
      <c r="J20" s="52" t="s">
        <v>52</v>
      </c>
      <c r="K20" s="33"/>
      <c r="L20" s="33"/>
      <c r="M20" s="33"/>
      <c r="N20" s="34"/>
      <c r="O20" s="11" t="s">
        <v>102</v>
      </c>
      <c r="P20" s="11" t="s">
        <v>74</v>
      </c>
      <c r="Q20" s="15" t="s">
        <v>74</v>
      </c>
      <c r="R20" s="125" t="str">
        <f t="shared" si="3"/>
        <v>◄</v>
      </c>
      <c r="S20" s="14" t="s">
        <v>101</v>
      </c>
      <c r="T20" s="6"/>
      <c r="U20" s="125" t="str">
        <f t="shared" si="4"/>
        <v>◄</v>
      </c>
      <c r="V20" s="14" t="s">
        <v>128</v>
      </c>
      <c r="W20" s="6"/>
      <c r="X20" s="126" t="str">
        <f t="shared" si="0"/>
        <v>◄</v>
      </c>
      <c r="Y20" s="7" t="str">
        <f t="shared" si="1"/>
        <v>◄</v>
      </c>
      <c r="Z20" s="6"/>
      <c r="AA20" s="6"/>
      <c r="AB20" s="114" t="str">
        <f t="shared" si="2"/>
        <v/>
      </c>
    </row>
    <row r="21" spans="1:28" ht="16.2" thickBot="1" x14ac:dyDescent="0.35">
      <c r="A21" s="22">
        <v>17</v>
      </c>
      <c r="B21" s="50">
        <v>32</v>
      </c>
      <c r="C21" s="50" t="s">
        <v>32</v>
      </c>
      <c r="D21" s="50">
        <v>33</v>
      </c>
      <c r="E21" s="28">
        <v>2020</v>
      </c>
      <c r="F21" s="36" t="s">
        <v>28</v>
      </c>
      <c r="G21" s="12">
        <v>44130</v>
      </c>
      <c r="H21" s="13">
        <v>44130</v>
      </c>
      <c r="I21" s="67" t="s">
        <v>103</v>
      </c>
      <c r="J21" s="52" t="s">
        <v>53</v>
      </c>
      <c r="K21" s="33"/>
      <c r="L21" s="33"/>
      <c r="M21" s="33"/>
      <c r="N21" s="34"/>
      <c r="O21" s="11" t="s">
        <v>104</v>
      </c>
      <c r="P21" s="11" t="s">
        <v>1</v>
      </c>
      <c r="Q21" s="15" t="s">
        <v>105</v>
      </c>
      <c r="R21" s="125" t="str">
        <f t="shared" si="3"/>
        <v>◄</v>
      </c>
      <c r="S21" s="14" t="s">
        <v>103</v>
      </c>
      <c r="T21" s="6"/>
      <c r="U21" s="125" t="str">
        <f t="shared" si="4"/>
        <v>◄</v>
      </c>
      <c r="V21" s="14" t="s">
        <v>130</v>
      </c>
      <c r="W21" s="6"/>
      <c r="X21" s="126" t="str">
        <f t="shared" si="0"/>
        <v>◄</v>
      </c>
      <c r="Y21" s="7" t="str">
        <f t="shared" si="1"/>
        <v>◄</v>
      </c>
      <c r="Z21" s="6"/>
      <c r="AA21" s="6"/>
      <c r="AB21" s="114" t="str">
        <f t="shared" si="2"/>
        <v/>
      </c>
    </row>
    <row r="22" spans="1:28" ht="16.2" thickBot="1" x14ac:dyDescent="0.35">
      <c r="A22" s="22">
        <v>18</v>
      </c>
      <c r="B22" s="50">
        <v>34</v>
      </c>
      <c r="C22" s="50" t="s">
        <v>32</v>
      </c>
      <c r="D22" s="50">
        <v>35</v>
      </c>
      <c r="E22" s="28">
        <v>2020</v>
      </c>
      <c r="F22" s="36" t="s">
        <v>29</v>
      </c>
      <c r="G22" s="12">
        <v>44130</v>
      </c>
      <c r="H22" s="13">
        <v>44130</v>
      </c>
      <c r="I22" s="67" t="s">
        <v>106</v>
      </c>
      <c r="J22" s="52" t="s">
        <v>54</v>
      </c>
      <c r="K22" s="33"/>
      <c r="L22" s="33"/>
      <c r="M22" s="33"/>
      <c r="N22" s="34"/>
      <c r="O22" s="11" t="s">
        <v>107</v>
      </c>
      <c r="P22" s="11" t="s">
        <v>1</v>
      </c>
      <c r="Q22" s="15" t="s">
        <v>108</v>
      </c>
      <c r="R22" s="125" t="str">
        <f t="shared" si="3"/>
        <v>◄</v>
      </c>
      <c r="S22" s="14" t="s">
        <v>106</v>
      </c>
      <c r="T22" s="6"/>
      <c r="U22" s="125" t="str">
        <f t="shared" si="4"/>
        <v>◄</v>
      </c>
      <c r="V22" s="14" t="s">
        <v>129</v>
      </c>
      <c r="W22" s="6"/>
      <c r="X22" s="126" t="str">
        <f t="shared" si="0"/>
        <v>◄</v>
      </c>
      <c r="Y22" s="7" t="str">
        <f t="shared" si="1"/>
        <v>◄</v>
      </c>
      <c r="Z22" s="6"/>
      <c r="AA22" s="6"/>
      <c r="AB22" s="114" t="str">
        <f t="shared" si="2"/>
        <v/>
      </c>
    </row>
    <row r="23" spans="1:28" ht="16.2" thickBot="1" x14ac:dyDescent="0.35">
      <c r="A23" s="22">
        <v>19</v>
      </c>
      <c r="B23" s="50">
        <v>36</v>
      </c>
      <c r="C23" s="50" t="s">
        <v>32</v>
      </c>
      <c r="D23" s="50">
        <v>37</v>
      </c>
      <c r="E23" s="28">
        <v>2020</v>
      </c>
      <c r="F23" s="36" t="s">
        <v>30</v>
      </c>
      <c r="G23" s="12">
        <v>44130</v>
      </c>
      <c r="H23" s="13">
        <v>44132</v>
      </c>
      <c r="I23" s="67" t="s">
        <v>109</v>
      </c>
      <c r="J23" s="52" t="s">
        <v>55</v>
      </c>
      <c r="K23" s="33"/>
      <c r="L23" s="33"/>
      <c r="M23" s="33"/>
      <c r="N23" s="34"/>
      <c r="O23" s="11" t="s">
        <v>110</v>
      </c>
      <c r="P23" s="11" t="s">
        <v>1</v>
      </c>
      <c r="Q23" s="15" t="s">
        <v>111</v>
      </c>
      <c r="R23" s="125" t="str">
        <f t="shared" si="3"/>
        <v>◄</v>
      </c>
      <c r="S23" s="14" t="s">
        <v>109</v>
      </c>
      <c r="T23" s="6"/>
      <c r="U23" s="125" t="str">
        <f t="shared" si="4"/>
        <v>◄</v>
      </c>
      <c r="V23" s="14" t="s">
        <v>131</v>
      </c>
      <c r="W23" s="6"/>
      <c r="X23" s="126" t="str">
        <f t="shared" si="0"/>
        <v>◄</v>
      </c>
      <c r="Y23" s="7" t="str">
        <f t="shared" si="1"/>
        <v>◄</v>
      </c>
      <c r="Z23" s="6"/>
      <c r="AA23" s="6"/>
      <c r="AB23" s="114" t="str">
        <f t="shared" si="2"/>
        <v/>
      </c>
    </row>
    <row r="24" spans="1:28" ht="16.2" thickBot="1" x14ac:dyDescent="0.35">
      <c r="A24" s="55">
        <v>20</v>
      </c>
      <c r="B24" s="70">
        <v>38</v>
      </c>
      <c r="C24" s="70" t="s">
        <v>32</v>
      </c>
      <c r="D24" s="70">
        <v>39</v>
      </c>
      <c r="E24" s="71">
        <v>2020</v>
      </c>
      <c r="F24" s="56" t="s">
        <v>31</v>
      </c>
      <c r="G24" s="57">
        <v>44130</v>
      </c>
      <c r="H24" s="58">
        <v>44132</v>
      </c>
      <c r="I24" s="67" t="s">
        <v>112</v>
      </c>
      <c r="J24" s="59" t="s">
        <v>56</v>
      </c>
      <c r="K24" s="60"/>
      <c r="L24" s="60"/>
      <c r="M24" s="60"/>
      <c r="N24" s="61"/>
      <c r="O24" s="11" t="s">
        <v>113</v>
      </c>
      <c r="P24" s="11" t="s">
        <v>1</v>
      </c>
      <c r="Q24" s="15" t="s">
        <v>114</v>
      </c>
      <c r="R24" s="115" t="str">
        <f t="shared" si="3"/>
        <v>◄</v>
      </c>
      <c r="S24" s="14" t="s">
        <v>112</v>
      </c>
      <c r="T24" s="64"/>
      <c r="U24" s="115" t="str">
        <f t="shared" ref="U24" si="5">IF(W24&gt;0,"ok","◄")</f>
        <v>◄</v>
      </c>
      <c r="V24" s="14" t="s">
        <v>132</v>
      </c>
      <c r="W24" s="64"/>
      <c r="X24" s="62" t="str">
        <f t="shared" si="0"/>
        <v>◄</v>
      </c>
      <c r="Y24" s="63" t="str">
        <f t="shared" si="1"/>
        <v>◄</v>
      </c>
      <c r="Z24" s="64"/>
      <c r="AA24" s="64"/>
      <c r="AB24" s="116" t="str">
        <f t="shared" si="2"/>
        <v/>
      </c>
    </row>
    <row r="25" spans="1:28" x14ac:dyDescent="0.3">
      <c r="R25"/>
      <c r="T25"/>
      <c r="U25"/>
      <c r="W25"/>
    </row>
    <row r="26" spans="1:28" x14ac:dyDescent="0.3"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</sheetData>
  <sheetProtection sheet="1" objects="1" scenarios="1" autoFilter="0"/>
  <autoFilter ref="A1:AC46" xr:uid="{FF1FEE2F-A75B-421E-85CF-1FBFAE3D00BC}"/>
  <mergeCells count="12">
    <mergeCell ref="S2:T2"/>
    <mergeCell ref="V2:W2"/>
    <mergeCell ref="Y2:AB2"/>
    <mergeCell ref="S3:T3"/>
    <mergeCell ref="V3:W3"/>
    <mergeCell ref="AA3:AB3"/>
    <mergeCell ref="O3:Q3"/>
    <mergeCell ref="Y3:Z3"/>
    <mergeCell ref="O4:Q4"/>
    <mergeCell ref="G3:H3"/>
    <mergeCell ref="J3:N3"/>
    <mergeCell ref="J4:N4"/>
  </mergeCells>
  <conditionalFormatting sqref="I4">
    <cfRule type="containsText" dxfId="613" priority="461" operator="containsText" text="◙">
      <formula>NOT(ISERROR(SEARCH("◙",I4)))</formula>
    </cfRule>
    <cfRule type="containsText" dxfId="612" priority="462" operator="containsText" text=" -----">
      <formula>NOT(ISERROR(SEARCH(" -----",I4)))</formula>
    </cfRule>
    <cfRule type="containsText" dxfId="611" priority="463" operator="containsText" text="P.">
      <formula>NOT(ISERROR(SEARCH("P.",I4)))</formula>
    </cfRule>
  </conditionalFormatting>
  <conditionalFormatting sqref="I4">
    <cfRule type="containsText" dxfId="610" priority="323" operator="containsText" text="P.">
      <formula>NOT(ISERROR(SEARCH("P.",I4)))</formula>
    </cfRule>
    <cfRule type="containsText" dxfId="609" priority="351" operator="containsText" text="?missend">
      <formula>NOT(ISERROR(SEARCH("?missend",I4)))</formula>
    </cfRule>
    <cfRule type="containsText" dxfId="608" priority="352" operator="containsText" text=" -----">
      <formula>NOT(ISERROR(SEARCH(" -----",I4)))</formula>
    </cfRule>
  </conditionalFormatting>
  <conditionalFormatting sqref="I4:I24">
    <cfRule type="containsText" dxfId="607" priority="122" operator="containsText" text="◙">
      <formula>NOT(ISERROR(SEARCH("◙",I4)))</formula>
    </cfRule>
    <cfRule type="containsText" dxfId="606" priority="126" operator="containsText" text=" -----">
      <formula>NOT(ISERROR(SEARCH(" -----",I4)))</formula>
    </cfRule>
  </conditionalFormatting>
  <conditionalFormatting sqref="I5:I24">
    <cfRule type="containsText" dxfId="605" priority="119" operator="containsText" text="◙">
      <formula>NOT(ISERROR(SEARCH("◙",I5)))</formula>
    </cfRule>
    <cfRule type="containsText" dxfId="604" priority="120" operator="containsText" text="P.">
      <formula>NOT(ISERROR(SEARCH("P.",I5)))</formula>
    </cfRule>
    <cfRule type="containsText" dxfId="603" priority="121" operator="containsText" text=" -----">
      <formula>NOT(ISERROR(SEARCH(" -----",I5)))</formula>
    </cfRule>
    <cfRule type="containsText" dxfId="602" priority="123" operator="containsText" text=" -----">
      <formula>NOT(ISERROR(SEARCH(" -----",I5)))</formula>
    </cfRule>
    <cfRule type="containsText" dxfId="601" priority="124" operator="containsText" text="P.">
      <formula>NOT(ISERROR(SEARCH("P.",I5)))</formula>
    </cfRule>
    <cfRule type="containsText" dxfId="600" priority="125" operator="containsText" text="?missend">
      <formula>NOT(ISERROR(SEARCH("?missend",I5)))</formula>
    </cfRule>
  </conditionalFormatting>
  <conditionalFormatting sqref="P5:Q24">
    <cfRule type="containsBlanks" dxfId="586" priority="127">
      <formula>LEN(TRIM(P5))=0</formula>
    </cfRule>
  </conditionalFormatting>
  <conditionalFormatting sqref="S4">
    <cfRule type="containsText" dxfId="581" priority="113" operator="containsText" text="?missend">
      <formula>NOT(ISERROR(SEARCH("?missend",S4)))</formula>
    </cfRule>
    <cfRule type="containsText" dxfId="580" priority="114" operator="containsText" text=" -----">
      <formula>NOT(ISERROR(SEARCH(" -----",S4)))</formula>
    </cfRule>
    <cfRule type="containsText" dxfId="579" priority="115" operator="containsText" text="◙">
      <formula>NOT(ISERROR(SEARCH("◙",S4)))</formula>
    </cfRule>
    <cfRule type="containsText" dxfId="578" priority="116" operator="containsText" text=" -----">
      <formula>NOT(ISERROR(SEARCH(" -----",S4)))</formula>
    </cfRule>
    <cfRule type="containsText" dxfId="577" priority="117" operator="containsText" text="P.">
      <formula>NOT(ISERROR(SEARCH("P.",S4)))</formula>
    </cfRule>
  </conditionalFormatting>
  <conditionalFormatting sqref="S4:S17 S19:S24">
    <cfRule type="containsText" dxfId="576" priority="105" operator="containsText" text="◙">
      <formula>NOT(ISERROR(SEARCH("◙",S4)))</formula>
    </cfRule>
    <cfRule type="containsText" dxfId="575" priority="106" operator="containsText" text=" -----">
      <formula>NOT(ISERROR(SEARCH(" -----",S4)))</formula>
    </cfRule>
    <cfRule type="containsText" dxfId="574" priority="107" operator="containsText" text="P.">
      <formula>NOT(ISERROR(SEARCH("P.",S4)))</formula>
    </cfRule>
  </conditionalFormatting>
  <conditionalFormatting sqref="S5:S17 S19:S24">
    <cfRule type="containsText" dxfId="573" priority="102" operator="containsText" text="◙">
      <formula>NOT(ISERROR(SEARCH("◙",S5)))</formula>
    </cfRule>
    <cfRule type="containsText" dxfId="572" priority="103" operator="containsText" text="P.">
      <formula>NOT(ISERROR(SEARCH("P.",S5)))</formula>
    </cfRule>
    <cfRule type="containsText" dxfId="571" priority="104" operator="containsText" text=" -----">
      <formula>NOT(ISERROR(SEARCH(" -----",S5)))</formula>
    </cfRule>
  </conditionalFormatting>
  <conditionalFormatting sqref="S5:S21">
    <cfRule type="containsText" dxfId="570" priority="100" operator="containsText" text=" -----">
      <formula>NOT(ISERROR(SEARCH(" -----",S5)))</formula>
    </cfRule>
  </conditionalFormatting>
  <conditionalFormatting sqref="S5:S24">
    <cfRule type="containsText" dxfId="569" priority="93" operator="containsText" text="?FDS-">
      <formula>NOT(ISERROR(SEARCH("?FDS-",S5)))</formula>
    </cfRule>
  </conditionalFormatting>
  <conditionalFormatting sqref="S18">
    <cfRule type="containsText" dxfId="568" priority="95" operator="containsText" text=" -----">
      <formula>NOT(ISERROR(SEARCH(" -----",S18)))</formula>
    </cfRule>
    <cfRule type="containsText" dxfId="567" priority="96" operator="containsText" text="◙">
      <formula>NOT(ISERROR(SEARCH("◙",S18)))</formula>
    </cfRule>
    <cfRule type="containsText" dxfId="566" priority="97" operator="containsText" text="P.">
      <formula>NOT(ISERROR(SEARCH("P.",S18)))</formula>
    </cfRule>
    <cfRule type="containsText" dxfId="565" priority="98" operator="containsText" text=" -----">
      <formula>NOT(ISERROR(SEARCH(" -----",S18)))</formula>
    </cfRule>
    <cfRule type="containsText" dxfId="564" priority="99" operator="containsText" text="◙">
      <formula>NOT(ISERROR(SEARCH("◙",S18)))</formula>
    </cfRule>
    <cfRule type="containsText" dxfId="563" priority="101" operator="containsText" text="P.">
      <formula>NOT(ISERROR(SEARCH("P.",S18)))</formula>
    </cfRule>
  </conditionalFormatting>
  <conditionalFormatting sqref="S22:S24">
    <cfRule type="containsText" dxfId="562" priority="94" operator="containsText" text=" -----">
      <formula>NOT(ISERROR(SEARCH(" -----",S22)))</formula>
    </cfRule>
  </conditionalFormatting>
  <conditionalFormatting sqref="V4">
    <cfRule type="containsText" dxfId="553" priority="108" operator="containsText" text="?missend">
      <formula>NOT(ISERROR(SEARCH("?missend",V4)))</formula>
    </cfRule>
    <cfRule type="containsText" dxfId="552" priority="109" operator="containsText" text=" -----">
      <formula>NOT(ISERROR(SEARCH(" -----",V4)))</formula>
    </cfRule>
    <cfRule type="containsText" dxfId="551" priority="110" operator="containsText" text="◙">
      <formula>NOT(ISERROR(SEARCH("◙",V4)))</formula>
    </cfRule>
    <cfRule type="containsText" dxfId="550" priority="111" operator="containsText" text=" -----">
      <formula>NOT(ISERROR(SEARCH(" -----",V4)))</formula>
    </cfRule>
    <cfRule type="containsText" dxfId="549" priority="112" operator="containsText" text="P.">
      <formula>NOT(ISERROR(SEARCH("P.",V4)))</formula>
    </cfRule>
  </conditionalFormatting>
  <conditionalFormatting sqref="V4">
    <cfRule type="containsText" dxfId="548" priority="88" operator="containsText" text="◙">
      <formula>NOT(ISERROR(SEARCH("◙",V4)))</formula>
    </cfRule>
    <cfRule type="containsText" dxfId="547" priority="89" operator="containsText" text=" -----">
      <formula>NOT(ISERROR(SEARCH(" -----",V4)))</formula>
    </cfRule>
    <cfRule type="containsText" dxfId="546" priority="90" operator="containsText" text="P.">
      <formula>NOT(ISERROR(SEARCH("P.",V4)))</formula>
    </cfRule>
  </conditionalFormatting>
  <conditionalFormatting sqref="W5:W24">
    <cfRule type="containsText" dxfId="482" priority="118" operator="containsText" text="Ø">
      <formula>NOT(ISERROR(SEARCH("Ø",W5)))</formula>
    </cfRule>
  </conditionalFormatting>
  <conditionalFormatting sqref="Y4">
    <cfRule type="containsText" dxfId="473" priority="92" operator="containsText" text=" -">
      <formula>NOT(ISERROR(SEARCH(" -",Y4)))</formula>
    </cfRule>
  </conditionalFormatting>
  <conditionalFormatting sqref="Z4:AA4">
    <cfRule type="containsText" dxfId="472" priority="91" operator="containsText" text="Ø">
      <formula>NOT(ISERROR(SEARCH("Ø",Z4)))</formula>
    </cfRule>
  </conditionalFormatting>
  <conditionalFormatting sqref="V5:V24">
    <cfRule type="containsText" dxfId="471" priority="1" operator="containsText" text="?FDS-">
      <formula>NOT(ISERROR(SEARCH("?FDS-",V5)))</formula>
    </cfRule>
  </conditionalFormatting>
  <conditionalFormatting sqref="V5:V24">
    <cfRule type="containsText" dxfId="470" priority="3" operator="containsText" text="◙">
      <formula>NOT(ISERROR(SEARCH("◙",V5)))</formula>
    </cfRule>
    <cfRule type="containsText" dxfId="469" priority="4" operator="containsText" text="P.">
      <formula>NOT(ISERROR(SEARCH("P.",V5)))</formula>
    </cfRule>
    <cfRule type="containsText" dxfId="468" priority="5" operator="containsText" text=" -----">
      <formula>NOT(ISERROR(SEARCH(" -----",V5)))</formula>
    </cfRule>
  </conditionalFormatting>
  <conditionalFormatting sqref="V5:V24">
    <cfRule type="containsText" dxfId="467" priority="2" operator="containsText" text=" -----">
      <formula>NOT(ISERROR(SEARCH(" -----",V5)))</formula>
    </cfRule>
  </conditionalFormatting>
  <conditionalFormatting sqref="V5:V24">
    <cfRule type="containsText" dxfId="466" priority="6" operator="containsText" text="◙">
      <formula>NOT(ISERROR(SEARCH("◙",V5)))</formula>
    </cfRule>
    <cfRule type="containsText" dxfId="465" priority="7" operator="containsText" text=" -----">
      <formula>NOT(ISERROR(SEARCH(" -----",V5)))</formula>
    </cfRule>
    <cfRule type="containsText" dxfId="464" priority="8" operator="containsText" text="P.">
      <formula>NOT(ISERROR(SEARCH("P.",V5)))</formula>
    </cfRule>
  </conditionalFormatting>
  <hyperlinks>
    <hyperlink ref="J3" r:id="rId1" display="https://www.postzegelalbum-be.com/postzegels/albums-j1999-tot-j2009-inventaris-velindeling/album-j1999-tot-j2001-2793-3049-invent" xr:uid="{805E285F-530C-46CF-972D-EB337B1A488A}"/>
  </hyperlinks>
  <printOptions horizontalCentered="1"/>
  <pageMargins left="0" right="0" top="0.31496062992125984" bottom="0" header="0" footer="0"/>
  <pageSetup paperSize="9" scale="81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C8F9-62C0-4DEC-A0F0-C35B4F6CB2CF}">
  <dimension ref="A1:AX45"/>
  <sheetViews>
    <sheetView showZeros="0" zoomScale="81" zoomScaleNormal="8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8" sqref="H28"/>
    </sheetView>
  </sheetViews>
  <sheetFormatPr defaultColWidth="8.88671875" defaultRowHeight="14.4" x14ac:dyDescent="0.3"/>
  <cols>
    <col min="1" max="1" width="6.6640625" style="23" customWidth="1"/>
    <col min="2" max="2" width="5.109375" style="23" customWidth="1"/>
    <col min="3" max="3" width="4.21875" style="23" customWidth="1"/>
    <col min="4" max="4" width="5.109375" style="23" customWidth="1"/>
    <col min="5" max="5" width="7" style="1" customWidth="1"/>
    <col min="6" max="6" width="32.6640625" style="1" customWidth="1"/>
    <col min="7" max="7" width="12.109375" style="3" customWidth="1"/>
    <col min="8" max="8" width="11" style="9" customWidth="1"/>
    <col min="9" max="9" width="13.88671875" style="68" customWidth="1"/>
    <col min="10" max="10" width="38.109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117" customWidth="1"/>
    <col min="19" max="19" width="14.5546875" style="1" customWidth="1"/>
    <col min="20" max="20" width="5.21875" style="117" customWidth="1"/>
    <col min="21" max="21" width="2.88671875" style="117" customWidth="1"/>
    <col min="22" max="22" width="16.44140625" style="1" customWidth="1"/>
    <col min="23" max="23" width="5.44140625" style="117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95"/>
      <c r="S1" s="10"/>
      <c r="T1" s="95"/>
      <c r="U1" s="95"/>
      <c r="V1" s="10"/>
      <c r="W1" s="95"/>
    </row>
    <row r="2" spans="1:41" ht="15" thickBot="1" x14ac:dyDescent="0.35">
      <c r="A2" s="24"/>
      <c r="B2" s="24"/>
      <c r="C2" s="25"/>
      <c r="D2" s="25"/>
      <c r="E2" s="25"/>
      <c r="F2" s="25"/>
      <c r="G2" s="25"/>
      <c r="H2" s="25"/>
      <c r="I2" s="65"/>
      <c r="J2" s="26" t="s">
        <v>181</v>
      </c>
      <c r="K2" s="26"/>
      <c r="L2" s="26"/>
      <c r="M2" s="25"/>
      <c r="N2" s="27"/>
      <c r="O2" s="25"/>
      <c r="P2" s="25"/>
      <c r="Q2" s="27"/>
      <c r="R2" s="96"/>
      <c r="S2" s="97" t="s">
        <v>135</v>
      </c>
      <c r="T2" s="98"/>
      <c r="U2" s="96"/>
      <c r="V2" s="97" t="s">
        <v>135</v>
      </c>
      <c r="W2" s="98"/>
      <c r="X2" s="99"/>
      <c r="Y2" s="100" t="s">
        <v>136</v>
      </c>
      <c r="Z2" s="101"/>
      <c r="AA2" s="101"/>
      <c r="AB2" s="102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141"/>
      <c r="B3" s="140"/>
      <c r="C3" s="139"/>
      <c r="D3" s="139"/>
      <c r="E3" s="138"/>
      <c r="F3" s="137"/>
      <c r="G3" s="85" t="s">
        <v>4</v>
      </c>
      <c r="H3" s="86"/>
      <c r="I3" s="136"/>
      <c r="J3" s="135" t="s">
        <v>180</v>
      </c>
      <c r="K3" s="134"/>
      <c r="L3" s="134"/>
      <c r="M3" s="134"/>
      <c r="N3" s="133"/>
      <c r="O3" s="78" t="s">
        <v>10</v>
      </c>
      <c r="P3" s="79"/>
      <c r="Q3" s="80"/>
      <c r="R3" s="124" t="s">
        <v>137</v>
      </c>
      <c r="S3" s="103" t="s">
        <v>138</v>
      </c>
      <c r="T3" s="104"/>
      <c r="U3" s="124" t="s">
        <v>137</v>
      </c>
      <c r="V3" s="103" t="s">
        <v>138</v>
      </c>
      <c r="W3" s="104"/>
      <c r="X3" s="105"/>
      <c r="Y3" s="81" t="s">
        <v>7</v>
      </c>
      <c r="Z3" s="82"/>
      <c r="AA3" s="76" t="s">
        <v>6</v>
      </c>
      <c r="AB3" s="77"/>
    </row>
    <row r="4" spans="1:41" customFormat="1" ht="16.8" customHeight="1" thickBot="1" x14ac:dyDescent="0.4">
      <c r="A4" s="132" t="s">
        <v>0</v>
      </c>
      <c r="B4" s="30" t="s">
        <v>13</v>
      </c>
      <c r="C4" s="30" t="s">
        <v>32</v>
      </c>
      <c r="D4" s="30" t="s">
        <v>13</v>
      </c>
      <c r="E4" s="17" t="s">
        <v>12</v>
      </c>
      <c r="F4" s="19" t="s">
        <v>179</v>
      </c>
      <c r="G4" s="16" t="s">
        <v>8</v>
      </c>
      <c r="H4" s="16" t="s">
        <v>9</v>
      </c>
      <c r="I4" s="54" t="s">
        <v>58</v>
      </c>
      <c r="J4" s="92" t="s">
        <v>5</v>
      </c>
      <c r="K4" s="142"/>
      <c r="L4" s="142"/>
      <c r="M4" s="142"/>
      <c r="N4" s="94"/>
      <c r="O4" s="83" t="s">
        <v>11</v>
      </c>
      <c r="P4" s="84"/>
      <c r="Q4" s="84"/>
      <c r="R4" s="106" t="str">
        <f>IF(COUNTIF(R5:R23,"◄")=0,"☺","☻")</f>
        <v>☻</v>
      </c>
      <c r="S4" s="67" t="s">
        <v>58</v>
      </c>
      <c r="T4" s="107" t="s">
        <v>2</v>
      </c>
      <c r="U4" s="108" t="str">
        <f>IF(COUNTIF(U5:U23,"◄")=0,"☺","☻")</f>
        <v>☻</v>
      </c>
      <c r="V4" s="67" t="s">
        <v>139</v>
      </c>
      <c r="W4" s="109" t="s">
        <v>3</v>
      </c>
      <c r="X4" s="110" t="str">
        <f>IF(Y4="","☺","☻")</f>
        <v>☻</v>
      </c>
      <c r="Y4" s="111" t="str">
        <f>IF(COUNTIF(Y5:Y23,"◄")=0,"",(CONCATENATE(" - ",COUNTIF(Y5:Y23,"◄"))))</f>
        <v xml:space="preserve"> - 19</v>
      </c>
      <c r="Z4" s="112" t="s">
        <v>37</v>
      </c>
      <c r="AA4" s="112" t="s">
        <v>37</v>
      </c>
      <c r="AB4" s="113">
        <f>COUNTIF(AB5:AB28,"►")</f>
        <v>0</v>
      </c>
    </row>
    <row r="5" spans="1:41" ht="16.2" thickBot="1" x14ac:dyDescent="0.35">
      <c r="A5" s="22">
        <v>1</v>
      </c>
      <c r="B5" s="31">
        <v>1</v>
      </c>
      <c r="C5" s="31" t="s">
        <v>32</v>
      </c>
      <c r="D5" s="31">
        <v>2</v>
      </c>
      <c r="E5" s="28">
        <v>2021</v>
      </c>
      <c r="F5" s="35" t="s">
        <v>178</v>
      </c>
      <c r="G5" s="12">
        <v>44221</v>
      </c>
      <c r="H5" s="13">
        <v>44223</v>
      </c>
      <c r="I5" s="67" t="s">
        <v>182</v>
      </c>
      <c r="J5" s="131" t="s">
        <v>177</v>
      </c>
      <c r="K5" s="130"/>
      <c r="L5" s="130"/>
      <c r="M5" s="130"/>
      <c r="N5" s="129"/>
      <c r="O5" s="11" t="s">
        <v>184</v>
      </c>
      <c r="P5" s="11" t="s">
        <v>1</v>
      </c>
      <c r="Q5" s="15" t="s">
        <v>185</v>
      </c>
      <c r="R5" s="125" t="str">
        <f>IF(T5&gt;0,"ok","◄")</f>
        <v>◄</v>
      </c>
      <c r="S5" s="14" t="s">
        <v>182</v>
      </c>
      <c r="T5" s="6"/>
      <c r="U5" s="125" t="str">
        <f>IF(W5&gt;0,"ok","◄")</f>
        <v>◄</v>
      </c>
      <c r="V5" s="14" t="s">
        <v>183</v>
      </c>
      <c r="W5" s="6"/>
      <c r="X5" s="126" t="str">
        <f t="shared" ref="X5:X23" si="0">IF(AND(Y5="◄",AB5="►"),"◄?►",IF(Y5="◄","◄",IF(AB5="►","►","")))</f>
        <v>◄</v>
      </c>
      <c r="Y5" s="7" t="str">
        <f t="shared" ref="Y5:Y23" si="1">IF(Z5&gt;0,"","◄")</f>
        <v>◄</v>
      </c>
      <c r="Z5" s="6"/>
      <c r="AA5" s="6"/>
      <c r="AB5" s="114" t="str">
        <f t="shared" ref="AB5:AB23" si="2">IF(AA5&gt;0,"►","")</f>
        <v/>
      </c>
    </row>
    <row r="6" spans="1:41" ht="16.2" thickBot="1" x14ac:dyDescent="0.35">
      <c r="A6" s="22">
        <v>2</v>
      </c>
      <c r="B6" s="31">
        <v>3</v>
      </c>
      <c r="C6" s="31" t="s">
        <v>32</v>
      </c>
      <c r="D6" s="31">
        <v>4</v>
      </c>
      <c r="E6" s="28">
        <v>2021</v>
      </c>
      <c r="F6" s="36" t="s">
        <v>176</v>
      </c>
      <c r="G6" s="12">
        <v>44221</v>
      </c>
      <c r="H6" s="13">
        <v>44223</v>
      </c>
      <c r="I6" s="67" t="s">
        <v>186</v>
      </c>
      <c r="J6" s="32" t="s">
        <v>175</v>
      </c>
      <c r="K6" s="33"/>
      <c r="L6" s="33"/>
      <c r="M6" s="33"/>
      <c r="N6" s="34"/>
      <c r="O6" s="11" t="s">
        <v>188</v>
      </c>
      <c r="P6" s="11" t="s">
        <v>1</v>
      </c>
      <c r="Q6" s="15" t="s">
        <v>189</v>
      </c>
      <c r="R6" s="125" t="str">
        <f t="shared" ref="R6:R23" si="3">IF(T6&gt;0,"ok","◄")</f>
        <v>◄</v>
      </c>
      <c r="S6" s="14" t="s">
        <v>186</v>
      </c>
      <c r="T6" s="6"/>
      <c r="U6" s="125" t="str">
        <f t="shared" ref="U6:U23" si="4">IF(W6&gt;0,"ok","◄")</f>
        <v>◄</v>
      </c>
      <c r="V6" s="14" t="s">
        <v>187</v>
      </c>
      <c r="W6" s="6"/>
      <c r="X6" s="126" t="str">
        <f t="shared" si="0"/>
        <v>◄</v>
      </c>
      <c r="Y6" s="7" t="str">
        <f t="shared" si="1"/>
        <v>◄</v>
      </c>
      <c r="Z6" s="6"/>
      <c r="AA6" s="6"/>
      <c r="AB6" s="114" t="str">
        <f t="shared" si="2"/>
        <v/>
      </c>
    </row>
    <row r="7" spans="1:41" ht="16.2" thickBot="1" x14ac:dyDescent="0.35">
      <c r="A7" s="22">
        <v>3</v>
      </c>
      <c r="B7" s="31">
        <v>5</v>
      </c>
      <c r="C7" s="31" t="s">
        <v>32</v>
      </c>
      <c r="D7" s="31">
        <v>6</v>
      </c>
      <c r="E7" s="28">
        <v>2021</v>
      </c>
      <c r="F7" s="36" t="s">
        <v>174</v>
      </c>
      <c r="G7" s="12">
        <v>44221</v>
      </c>
      <c r="H7" s="13">
        <v>44223</v>
      </c>
      <c r="I7" s="67" t="s">
        <v>190</v>
      </c>
      <c r="J7" s="32" t="s">
        <v>173</v>
      </c>
      <c r="K7" s="33"/>
      <c r="L7" s="33"/>
      <c r="M7" s="33"/>
      <c r="N7" s="34"/>
      <c r="O7" s="11" t="s">
        <v>192</v>
      </c>
      <c r="P7" s="11" t="s">
        <v>1</v>
      </c>
      <c r="Q7" s="15" t="s">
        <v>193</v>
      </c>
      <c r="R7" s="125" t="str">
        <f t="shared" si="3"/>
        <v>◄</v>
      </c>
      <c r="S7" s="14" t="s">
        <v>190</v>
      </c>
      <c r="T7" s="6"/>
      <c r="U7" s="125" t="str">
        <f t="shared" si="4"/>
        <v>◄</v>
      </c>
      <c r="V7" s="14" t="s">
        <v>191</v>
      </c>
      <c r="W7" s="6"/>
      <c r="X7" s="126" t="str">
        <f t="shared" si="0"/>
        <v>◄</v>
      </c>
      <c r="Y7" s="7" t="str">
        <f t="shared" si="1"/>
        <v>◄</v>
      </c>
      <c r="Z7" s="6"/>
      <c r="AA7" s="6"/>
      <c r="AB7" s="114" t="str">
        <f t="shared" si="2"/>
        <v/>
      </c>
    </row>
    <row r="8" spans="1:41" ht="16.2" thickBot="1" x14ac:dyDescent="0.35">
      <c r="A8" s="22">
        <v>4</v>
      </c>
      <c r="B8" s="31">
        <v>7</v>
      </c>
      <c r="C8" s="31" t="s">
        <v>32</v>
      </c>
      <c r="D8" s="31">
        <v>8</v>
      </c>
      <c r="E8" s="28">
        <v>2021</v>
      </c>
      <c r="F8" s="36" t="s">
        <v>172</v>
      </c>
      <c r="G8" s="12">
        <v>44270</v>
      </c>
      <c r="H8" s="13">
        <v>44272</v>
      </c>
      <c r="I8" s="67" t="s">
        <v>194</v>
      </c>
      <c r="J8" s="32" t="s">
        <v>171</v>
      </c>
      <c r="K8" s="33"/>
      <c r="L8" s="33"/>
      <c r="M8" s="33"/>
      <c r="N8" s="34"/>
      <c r="O8" s="11" t="s">
        <v>196</v>
      </c>
      <c r="P8" s="11" t="s">
        <v>1</v>
      </c>
      <c r="Q8" s="15" t="s">
        <v>197</v>
      </c>
      <c r="R8" s="125" t="str">
        <f t="shared" si="3"/>
        <v>◄</v>
      </c>
      <c r="S8" s="14" t="s">
        <v>194</v>
      </c>
      <c r="T8" s="6"/>
      <c r="U8" s="125" t="str">
        <f t="shared" si="4"/>
        <v>◄</v>
      </c>
      <c r="V8" s="14" t="s">
        <v>195</v>
      </c>
      <c r="W8" s="6"/>
      <c r="X8" s="126" t="str">
        <f t="shared" si="0"/>
        <v>◄</v>
      </c>
      <c r="Y8" s="7" t="str">
        <f t="shared" si="1"/>
        <v>◄</v>
      </c>
      <c r="Z8" s="6"/>
      <c r="AA8" s="6"/>
      <c r="AB8" s="114" t="str">
        <f t="shared" si="2"/>
        <v/>
      </c>
    </row>
    <row r="9" spans="1:41" ht="16.2" thickBot="1" x14ac:dyDescent="0.35">
      <c r="A9" s="49">
        <v>5</v>
      </c>
      <c r="B9" s="50">
        <v>9</v>
      </c>
      <c r="C9" s="50" t="s">
        <v>32</v>
      </c>
      <c r="D9" s="50">
        <v>10</v>
      </c>
      <c r="E9" s="28">
        <v>2021</v>
      </c>
      <c r="F9" s="36" t="s">
        <v>170</v>
      </c>
      <c r="G9" s="12">
        <v>44270</v>
      </c>
      <c r="H9" s="13">
        <v>44272</v>
      </c>
      <c r="I9" s="67" t="s">
        <v>199</v>
      </c>
      <c r="J9" s="32" t="s">
        <v>169</v>
      </c>
      <c r="K9" s="33"/>
      <c r="L9" s="33"/>
      <c r="M9" s="33"/>
      <c r="N9" s="34"/>
      <c r="O9" s="11" t="s">
        <v>198</v>
      </c>
      <c r="P9" s="11" t="s">
        <v>74</v>
      </c>
      <c r="Q9" s="15" t="s">
        <v>74</v>
      </c>
      <c r="R9" s="125" t="str">
        <f t="shared" si="3"/>
        <v>◄</v>
      </c>
      <c r="S9" s="14" t="s">
        <v>199</v>
      </c>
      <c r="T9" s="6"/>
      <c r="U9" s="125" t="str">
        <f t="shared" si="4"/>
        <v>◄</v>
      </c>
      <c r="V9" s="14" t="s">
        <v>200</v>
      </c>
      <c r="W9" s="6"/>
      <c r="X9" s="126" t="str">
        <f t="shared" si="0"/>
        <v>◄</v>
      </c>
      <c r="Y9" s="7" t="str">
        <f t="shared" si="1"/>
        <v>◄</v>
      </c>
      <c r="Z9" s="6"/>
      <c r="AA9" s="6"/>
      <c r="AB9" s="114" t="str">
        <f t="shared" si="2"/>
        <v/>
      </c>
    </row>
    <row r="10" spans="1:41" ht="16.2" thickBot="1" x14ac:dyDescent="0.35">
      <c r="A10" s="49">
        <v>6</v>
      </c>
      <c r="B10" s="50">
        <v>11</v>
      </c>
      <c r="C10" s="50" t="s">
        <v>32</v>
      </c>
      <c r="D10" s="50">
        <v>12</v>
      </c>
      <c r="E10" s="28">
        <v>2021</v>
      </c>
      <c r="F10" s="36" t="s">
        <v>168</v>
      </c>
      <c r="G10" s="12">
        <v>44270</v>
      </c>
      <c r="H10" s="13">
        <v>44272</v>
      </c>
      <c r="I10" s="67" t="s">
        <v>201</v>
      </c>
      <c r="J10" s="32" t="s">
        <v>167</v>
      </c>
      <c r="K10" s="33"/>
      <c r="L10" s="33"/>
      <c r="M10" s="33"/>
      <c r="N10" s="34"/>
      <c r="O10" s="11" t="s">
        <v>203</v>
      </c>
      <c r="P10" s="11" t="s">
        <v>1</v>
      </c>
      <c r="Q10" s="15" t="s">
        <v>204</v>
      </c>
      <c r="R10" s="125" t="str">
        <f t="shared" si="3"/>
        <v>◄</v>
      </c>
      <c r="S10" s="14" t="s">
        <v>201</v>
      </c>
      <c r="T10" s="6"/>
      <c r="U10" s="125" t="str">
        <f t="shared" si="4"/>
        <v>◄</v>
      </c>
      <c r="V10" s="14" t="s">
        <v>202</v>
      </c>
      <c r="W10" s="6"/>
      <c r="X10" s="126" t="str">
        <f t="shared" si="0"/>
        <v>◄</v>
      </c>
      <c r="Y10" s="7" t="str">
        <f t="shared" si="1"/>
        <v>◄</v>
      </c>
      <c r="Z10" s="6"/>
      <c r="AA10" s="6"/>
      <c r="AB10" s="114" t="str">
        <f t="shared" si="2"/>
        <v/>
      </c>
    </row>
    <row r="11" spans="1:41" ht="16.2" thickBot="1" x14ac:dyDescent="0.35">
      <c r="A11" s="49">
        <v>7</v>
      </c>
      <c r="B11" s="50">
        <v>13</v>
      </c>
      <c r="C11" s="69" t="s">
        <v>32</v>
      </c>
      <c r="D11" s="69">
        <v>13</v>
      </c>
      <c r="E11" s="28">
        <v>2021</v>
      </c>
      <c r="F11" s="36" t="s">
        <v>166</v>
      </c>
      <c r="G11" s="12">
        <v>44270</v>
      </c>
      <c r="H11" s="13">
        <v>44272</v>
      </c>
      <c r="I11" s="67" t="s">
        <v>205</v>
      </c>
      <c r="J11" s="32" t="s">
        <v>165</v>
      </c>
      <c r="K11" s="33"/>
      <c r="L11" s="33"/>
      <c r="M11" s="33"/>
      <c r="N11" s="34"/>
      <c r="O11" s="11" t="s">
        <v>207</v>
      </c>
      <c r="P11" s="11" t="s">
        <v>1</v>
      </c>
      <c r="Q11" s="15" t="s">
        <v>208</v>
      </c>
      <c r="R11" s="125" t="str">
        <f t="shared" si="3"/>
        <v>◄</v>
      </c>
      <c r="S11" s="14" t="s">
        <v>205</v>
      </c>
      <c r="T11" s="6"/>
      <c r="U11" s="125" t="str">
        <f t="shared" si="4"/>
        <v>◄</v>
      </c>
      <c r="V11" s="14" t="s">
        <v>206</v>
      </c>
      <c r="W11" s="6"/>
      <c r="X11" s="126" t="str">
        <f t="shared" si="0"/>
        <v>◄</v>
      </c>
      <c r="Y11" s="7" t="str">
        <f t="shared" si="1"/>
        <v>◄</v>
      </c>
      <c r="Z11" s="6"/>
      <c r="AA11" s="6"/>
      <c r="AB11" s="114" t="str">
        <f t="shared" si="2"/>
        <v/>
      </c>
    </row>
    <row r="12" spans="1:41" ht="16.2" thickBot="1" x14ac:dyDescent="0.35">
      <c r="A12" s="49">
        <v>8</v>
      </c>
      <c r="B12" s="50">
        <v>14</v>
      </c>
      <c r="C12" s="50" t="s">
        <v>32</v>
      </c>
      <c r="D12" s="50">
        <v>15</v>
      </c>
      <c r="E12" s="28">
        <v>2021</v>
      </c>
      <c r="F12" s="36" t="s">
        <v>164</v>
      </c>
      <c r="G12" s="12">
        <v>44361</v>
      </c>
      <c r="H12" s="13">
        <v>44363</v>
      </c>
      <c r="I12" s="67" t="s">
        <v>209</v>
      </c>
      <c r="J12" s="32" t="s">
        <v>163</v>
      </c>
      <c r="K12" s="33"/>
      <c r="L12" s="33"/>
      <c r="M12" s="33"/>
      <c r="N12" s="34"/>
      <c r="O12" s="11" t="s">
        <v>211</v>
      </c>
      <c r="P12" s="11" t="s">
        <v>1</v>
      </c>
      <c r="Q12" s="15" t="s">
        <v>212</v>
      </c>
      <c r="R12" s="125" t="str">
        <f t="shared" si="3"/>
        <v>◄</v>
      </c>
      <c r="S12" s="14" t="s">
        <v>209</v>
      </c>
      <c r="T12" s="6"/>
      <c r="U12" s="125" t="str">
        <f t="shared" si="4"/>
        <v>◄</v>
      </c>
      <c r="V12" s="14" t="s">
        <v>210</v>
      </c>
      <c r="W12" s="6"/>
      <c r="X12" s="126" t="str">
        <f t="shared" si="0"/>
        <v>◄</v>
      </c>
      <c r="Y12" s="7" t="str">
        <f t="shared" si="1"/>
        <v>◄</v>
      </c>
      <c r="Z12" s="6"/>
      <c r="AA12" s="6"/>
      <c r="AB12" s="114" t="str">
        <f t="shared" si="2"/>
        <v/>
      </c>
    </row>
    <row r="13" spans="1:41" ht="16.2" thickBot="1" x14ac:dyDescent="0.35">
      <c r="A13" s="49">
        <v>9</v>
      </c>
      <c r="B13" s="50">
        <v>16</v>
      </c>
      <c r="C13" s="50" t="s">
        <v>32</v>
      </c>
      <c r="D13" s="50">
        <v>17</v>
      </c>
      <c r="E13" s="28">
        <v>2021</v>
      </c>
      <c r="F13" s="36" t="s">
        <v>162</v>
      </c>
      <c r="G13" s="12">
        <v>44361</v>
      </c>
      <c r="H13" s="13">
        <v>44363</v>
      </c>
      <c r="I13" s="67" t="s">
        <v>213</v>
      </c>
      <c r="J13" s="32" t="s">
        <v>161</v>
      </c>
      <c r="K13" s="33"/>
      <c r="L13" s="33"/>
      <c r="M13" s="33"/>
      <c r="N13" s="34"/>
      <c r="O13" s="11" t="s">
        <v>215</v>
      </c>
      <c r="P13" s="11" t="s">
        <v>1</v>
      </c>
      <c r="Q13" s="15" t="s">
        <v>216</v>
      </c>
      <c r="R13" s="125" t="str">
        <f t="shared" si="3"/>
        <v>◄</v>
      </c>
      <c r="S13" s="14" t="s">
        <v>213</v>
      </c>
      <c r="T13" s="6"/>
      <c r="U13" s="125" t="str">
        <f t="shared" si="4"/>
        <v>◄</v>
      </c>
      <c r="V13" s="14" t="s">
        <v>214</v>
      </c>
      <c r="W13" s="6"/>
      <c r="X13" s="126" t="str">
        <f t="shared" si="0"/>
        <v>◄</v>
      </c>
      <c r="Y13" s="7" t="str">
        <f t="shared" si="1"/>
        <v>◄</v>
      </c>
      <c r="Z13" s="6"/>
      <c r="AA13" s="6"/>
      <c r="AB13" s="114" t="str">
        <f t="shared" si="2"/>
        <v/>
      </c>
    </row>
    <row r="14" spans="1:41" ht="16.2" thickBot="1" x14ac:dyDescent="0.35">
      <c r="A14" s="49">
        <v>10</v>
      </c>
      <c r="B14" s="50">
        <v>18</v>
      </c>
      <c r="C14" s="50" t="s">
        <v>32</v>
      </c>
      <c r="D14" s="50">
        <v>19</v>
      </c>
      <c r="E14" s="28">
        <v>2021</v>
      </c>
      <c r="F14" s="36" t="s">
        <v>160</v>
      </c>
      <c r="G14" s="12">
        <v>44361</v>
      </c>
      <c r="H14" s="13">
        <v>44363</v>
      </c>
      <c r="I14" s="67" t="s">
        <v>217</v>
      </c>
      <c r="J14" s="32" t="s">
        <v>159</v>
      </c>
      <c r="K14" s="33"/>
      <c r="L14" s="33"/>
      <c r="M14" s="33"/>
      <c r="N14" s="34"/>
      <c r="O14" s="11" t="s">
        <v>219</v>
      </c>
      <c r="P14" s="11" t="s">
        <v>1</v>
      </c>
      <c r="Q14" s="15" t="s">
        <v>220</v>
      </c>
      <c r="R14" s="125" t="str">
        <f t="shared" si="3"/>
        <v>◄</v>
      </c>
      <c r="S14" s="14" t="s">
        <v>217</v>
      </c>
      <c r="T14" s="6"/>
      <c r="U14" s="125" t="str">
        <f t="shared" si="4"/>
        <v>◄</v>
      </c>
      <c r="V14" s="14" t="s">
        <v>218</v>
      </c>
      <c r="W14" s="6"/>
      <c r="X14" s="126" t="str">
        <f t="shared" si="0"/>
        <v>◄</v>
      </c>
      <c r="Y14" s="7" t="str">
        <f t="shared" si="1"/>
        <v>◄</v>
      </c>
      <c r="Z14" s="6"/>
      <c r="AA14" s="6"/>
      <c r="AB14" s="114" t="str">
        <f t="shared" si="2"/>
        <v/>
      </c>
    </row>
    <row r="15" spans="1:41" ht="16.2" thickBot="1" x14ac:dyDescent="0.35">
      <c r="A15" s="49">
        <v>11</v>
      </c>
      <c r="B15" s="50">
        <v>20</v>
      </c>
      <c r="C15" s="50" t="s">
        <v>32</v>
      </c>
      <c r="D15" s="50">
        <v>21</v>
      </c>
      <c r="E15" s="28">
        <v>2021</v>
      </c>
      <c r="F15" s="36" t="s">
        <v>158</v>
      </c>
      <c r="G15" s="12">
        <v>44361</v>
      </c>
      <c r="H15" s="13">
        <v>44363</v>
      </c>
      <c r="I15" s="67" t="s">
        <v>222</v>
      </c>
      <c r="J15" s="32" t="s">
        <v>157</v>
      </c>
      <c r="K15" s="33"/>
      <c r="L15" s="33"/>
      <c r="M15" s="33"/>
      <c r="N15" s="34"/>
      <c r="O15" s="11" t="s">
        <v>221</v>
      </c>
      <c r="P15" s="11" t="s">
        <v>74</v>
      </c>
      <c r="Q15" s="15" t="s">
        <v>74</v>
      </c>
      <c r="R15" s="125" t="str">
        <f t="shared" si="3"/>
        <v>◄</v>
      </c>
      <c r="S15" s="14" t="s">
        <v>222</v>
      </c>
      <c r="T15" s="6"/>
      <c r="U15" s="125" t="str">
        <f t="shared" si="4"/>
        <v>◄</v>
      </c>
      <c r="V15" s="14" t="s">
        <v>223</v>
      </c>
      <c r="W15" s="6"/>
      <c r="X15" s="126" t="str">
        <f t="shared" si="0"/>
        <v>◄</v>
      </c>
      <c r="Y15" s="7" t="str">
        <f t="shared" si="1"/>
        <v>◄</v>
      </c>
      <c r="Z15" s="6"/>
      <c r="AA15" s="6"/>
      <c r="AB15" s="114" t="str">
        <f t="shared" si="2"/>
        <v/>
      </c>
    </row>
    <row r="16" spans="1:41" ht="16.2" thickBot="1" x14ac:dyDescent="0.35">
      <c r="A16" s="49">
        <v>12</v>
      </c>
      <c r="B16" s="50">
        <v>22</v>
      </c>
      <c r="C16" s="50" t="s">
        <v>32</v>
      </c>
      <c r="D16" s="50">
        <v>23</v>
      </c>
      <c r="E16" s="28">
        <v>2021</v>
      </c>
      <c r="F16" s="36" t="s">
        <v>156</v>
      </c>
      <c r="G16" s="12">
        <v>44361</v>
      </c>
      <c r="H16" s="13">
        <v>44363</v>
      </c>
      <c r="I16" s="67" t="s">
        <v>224</v>
      </c>
      <c r="J16" s="32" t="s">
        <v>155</v>
      </c>
      <c r="K16" s="33"/>
      <c r="L16" s="33"/>
      <c r="M16" s="33"/>
      <c r="N16" s="34"/>
      <c r="O16" s="11" t="s">
        <v>226</v>
      </c>
      <c r="P16" s="11" t="s">
        <v>1</v>
      </c>
      <c r="Q16" s="15" t="s">
        <v>227</v>
      </c>
      <c r="R16" s="125" t="str">
        <f t="shared" si="3"/>
        <v>◄</v>
      </c>
      <c r="S16" s="14" t="s">
        <v>224</v>
      </c>
      <c r="T16" s="6"/>
      <c r="U16" s="125" t="str">
        <f t="shared" si="4"/>
        <v>◄</v>
      </c>
      <c r="V16" s="14" t="s">
        <v>225</v>
      </c>
      <c r="W16" s="6"/>
      <c r="X16" s="126" t="str">
        <f t="shared" si="0"/>
        <v>◄</v>
      </c>
      <c r="Y16" s="7" t="str">
        <f t="shared" si="1"/>
        <v>◄</v>
      </c>
      <c r="Z16" s="6"/>
      <c r="AA16" s="6"/>
      <c r="AB16" s="114" t="str">
        <f t="shared" si="2"/>
        <v/>
      </c>
    </row>
    <row r="17" spans="1:28" ht="16.2" thickBot="1" x14ac:dyDescent="0.35">
      <c r="A17" s="49">
        <v>13</v>
      </c>
      <c r="B17" s="50">
        <v>24</v>
      </c>
      <c r="C17" s="50" t="s">
        <v>32</v>
      </c>
      <c r="D17" s="50">
        <v>25</v>
      </c>
      <c r="E17" s="28">
        <v>2021</v>
      </c>
      <c r="F17" s="36" t="s">
        <v>154</v>
      </c>
      <c r="G17" s="12">
        <v>44435</v>
      </c>
      <c r="H17" s="13">
        <v>44437</v>
      </c>
      <c r="I17" s="67" t="s">
        <v>229</v>
      </c>
      <c r="J17" s="32" t="s">
        <v>153</v>
      </c>
      <c r="K17" s="33"/>
      <c r="L17" s="33"/>
      <c r="M17" s="33"/>
      <c r="N17" s="34"/>
      <c r="O17" s="11" t="s">
        <v>228</v>
      </c>
      <c r="P17" s="11" t="s">
        <v>74</v>
      </c>
      <c r="Q17" s="15" t="s">
        <v>74</v>
      </c>
      <c r="R17" s="125" t="str">
        <f t="shared" si="3"/>
        <v>◄</v>
      </c>
      <c r="S17" s="14" t="s">
        <v>229</v>
      </c>
      <c r="T17" s="6"/>
      <c r="U17" s="125" t="str">
        <f t="shared" si="4"/>
        <v>◄</v>
      </c>
      <c r="V17" s="14" t="s">
        <v>230</v>
      </c>
      <c r="W17" s="6"/>
      <c r="X17" s="126" t="str">
        <f t="shared" si="0"/>
        <v>◄</v>
      </c>
      <c r="Y17" s="7" t="str">
        <f t="shared" si="1"/>
        <v>◄</v>
      </c>
      <c r="Z17" s="6"/>
      <c r="AA17" s="6"/>
      <c r="AB17" s="114" t="str">
        <f t="shared" si="2"/>
        <v/>
      </c>
    </row>
    <row r="18" spans="1:28" ht="16.2" thickBot="1" x14ac:dyDescent="0.35">
      <c r="A18" s="49">
        <v>14</v>
      </c>
      <c r="B18" s="50">
        <v>26</v>
      </c>
      <c r="C18" s="50" t="s">
        <v>32</v>
      </c>
      <c r="D18" s="50">
        <v>27</v>
      </c>
      <c r="E18" s="28">
        <v>2021</v>
      </c>
      <c r="F18" s="36" t="s">
        <v>152</v>
      </c>
      <c r="G18" s="12">
        <v>44435</v>
      </c>
      <c r="H18" s="13">
        <v>44437</v>
      </c>
      <c r="I18" s="67" t="s">
        <v>231</v>
      </c>
      <c r="J18" s="32" t="s">
        <v>151</v>
      </c>
      <c r="K18" s="33"/>
      <c r="L18" s="33"/>
      <c r="M18" s="33"/>
      <c r="N18" s="34"/>
      <c r="O18" s="11" t="s">
        <v>233</v>
      </c>
      <c r="P18" s="11" t="s">
        <v>1</v>
      </c>
      <c r="Q18" s="15" t="s">
        <v>234</v>
      </c>
      <c r="R18" s="125" t="str">
        <f t="shared" si="3"/>
        <v>◄</v>
      </c>
      <c r="S18" s="14" t="s">
        <v>231</v>
      </c>
      <c r="T18" s="6"/>
      <c r="U18" s="125" t="str">
        <f t="shared" si="4"/>
        <v>◄</v>
      </c>
      <c r="V18" s="14" t="s">
        <v>232</v>
      </c>
      <c r="W18" s="6"/>
      <c r="X18" s="126" t="str">
        <f t="shared" si="0"/>
        <v>◄</v>
      </c>
      <c r="Y18" s="7" t="str">
        <f t="shared" si="1"/>
        <v>◄</v>
      </c>
      <c r="Z18" s="6"/>
      <c r="AA18" s="6"/>
      <c r="AB18" s="114" t="str">
        <f t="shared" si="2"/>
        <v/>
      </c>
    </row>
    <row r="19" spans="1:28" ht="16.2" thickBot="1" x14ac:dyDescent="0.35">
      <c r="A19" s="49">
        <v>15</v>
      </c>
      <c r="B19" s="50">
        <v>28</v>
      </c>
      <c r="C19" s="69" t="s">
        <v>32</v>
      </c>
      <c r="D19" s="69">
        <v>28</v>
      </c>
      <c r="E19" s="28">
        <v>2021</v>
      </c>
      <c r="F19" s="36" t="s">
        <v>150</v>
      </c>
      <c r="G19" s="12">
        <v>44438</v>
      </c>
      <c r="H19" s="13">
        <v>44440</v>
      </c>
      <c r="I19" s="67" t="s">
        <v>235</v>
      </c>
      <c r="J19" s="32" t="s">
        <v>149</v>
      </c>
      <c r="K19" s="33"/>
      <c r="L19" s="33"/>
      <c r="M19" s="33"/>
      <c r="N19" s="34"/>
      <c r="O19" s="11" t="s">
        <v>237</v>
      </c>
      <c r="P19" s="11" t="s">
        <v>1</v>
      </c>
      <c r="Q19" s="15" t="s">
        <v>238</v>
      </c>
      <c r="R19" s="125" t="str">
        <f t="shared" si="3"/>
        <v>◄</v>
      </c>
      <c r="S19" s="14" t="s">
        <v>235</v>
      </c>
      <c r="T19" s="6"/>
      <c r="U19" s="125" t="str">
        <f t="shared" si="4"/>
        <v>◄</v>
      </c>
      <c r="V19" s="14" t="s">
        <v>236</v>
      </c>
      <c r="W19" s="6"/>
      <c r="X19" s="126" t="str">
        <f t="shared" si="0"/>
        <v>◄</v>
      </c>
      <c r="Y19" s="7" t="str">
        <f t="shared" si="1"/>
        <v>◄</v>
      </c>
      <c r="Z19" s="6"/>
      <c r="AA19" s="6"/>
      <c r="AB19" s="114" t="str">
        <f t="shared" si="2"/>
        <v/>
      </c>
    </row>
    <row r="20" spans="1:28" ht="16.2" thickBot="1" x14ac:dyDescent="0.35">
      <c r="A20" s="49">
        <v>16</v>
      </c>
      <c r="B20" s="50">
        <v>29</v>
      </c>
      <c r="C20" s="69" t="s">
        <v>32</v>
      </c>
      <c r="D20" s="69">
        <v>29</v>
      </c>
      <c r="E20" s="28">
        <v>2021</v>
      </c>
      <c r="F20" s="36" t="s">
        <v>148</v>
      </c>
      <c r="G20" s="12">
        <v>44492</v>
      </c>
      <c r="H20" s="13">
        <v>44494</v>
      </c>
      <c r="I20" s="67" t="s">
        <v>239</v>
      </c>
      <c r="J20" s="32" t="s">
        <v>147</v>
      </c>
      <c r="K20" s="33"/>
      <c r="L20" s="33"/>
      <c r="M20" s="33"/>
      <c r="N20" s="34"/>
      <c r="O20" s="11" t="s">
        <v>241</v>
      </c>
      <c r="P20" s="11" t="s">
        <v>1</v>
      </c>
      <c r="Q20" s="15" t="s">
        <v>242</v>
      </c>
      <c r="R20" s="125" t="str">
        <f t="shared" si="3"/>
        <v>◄</v>
      </c>
      <c r="S20" s="14" t="s">
        <v>239</v>
      </c>
      <c r="T20" s="6"/>
      <c r="U20" s="125" t="str">
        <f t="shared" si="4"/>
        <v>◄</v>
      </c>
      <c r="V20" s="14" t="s">
        <v>240</v>
      </c>
      <c r="W20" s="6"/>
      <c r="X20" s="126" t="str">
        <f t="shared" si="0"/>
        <v>◄</v>
      </c>
      <c r="Y20" s="7" t="str">
        <f t="shared" si="1"/>
        <v>◄</v>
      </c>
      <c r="Z20" s="6"/>
      <c r="AA20" s="6"/>
      <c r="AB20" s="114" t="str">
        <f t="shared" si="2"/>
        <v/>
      </c>
    </row>
    <row r="21" spans="1:28" ht="16.2" thickBot="1" x14ac:dyDescent="0.35">
      <c r="A21" s="49">
        <v>17</v>
      </c>
      <c r="B21" s="50">
        <v>30</v>
      </c>
      <c r="C21" s="69" t="s">
        <v>32</v>
      </c>
      <c r="D21" s="69">
        <v>30</v>
      </c>
      <c r="E21" s="28">
        <v>2021</v>
      </c>
      <c r="F21" s="36" t="s">
        <v>146</v>
      </c>
      <c r="G21" s="12">
        <v>44492</v>
      </c>
      <c r="H21" s="13">
        <v>44494</v>
      </c>
      <c r="I21" s="67" t="s">
        <v>243</v>
      </c>
      <c r="J21" s="32" t="s">
        <v>145</v>
      </c>
      <c r="K21" s="33"/>
      <c r="L21" s="33"/>
      <c r="M21" s="33"/>
      <c r="N21" s="34"/>
      <c r="O21" s="11" t="s">
        <v>245</v>
      </c>
      <c r="P21" s="11" t="s">
        <v>1</v>
      </c>
      <c r="Q21" s="15" t="s">
        <v>246</v>
      </c>
      <c r="R21" s="125" t="str">
        <f t="shared" si="3"/>
        <v>◄</v>
      </c>
      <c r="S21" s="14" t="s">
        <v>243</v>
      </c>
      <c r="T21" s="6"/>
      <c r="U21" s="125" t="str">
        <f t="shared" si="4"/>
        <v>◄</v>
      </c>
      <c r="V21" s="14" t="s">
        <v>244</v>
      </c>
      <c r="W21" s="6"/>
      <c r="X21" s="126" t="str">
        <f t="shared" si="0"/>
        <v>◄</v>
      </c>
      <c r="Y21" s="7" t="str">
        <f t="shared" si="1"/>
        <v>◄</v>
      </c>
      <c r="Z21" s="6"/>
      <c r="AA21" s="6"/>
      <c r="AB21" s="114" t="str">
        <f t="shared" si="2"/>
        <v/>
      </c>
    </row>
    <row r="22" spans="1:28" ht="16.2" thickBot="1" x14ac:dyDescent="0.35">
      <c r="A22" s="49">
        <v>18</v>
      </c>
      <c r="B22" s="50">
        <v>31</v>
      </c>
      <c r="C22" s="50" t="s">
        <v>32</v>
      </c>
      <c r="D22" s="50">
        <v>32</v>
      </c>
      <c r="E22" s="28">
        <v>2021</v>
      </c>
      <c r="F22" s="36" t="s">
        <v>144</v>
      </c>
      <c r="G22" s="12">
        <v>44492</v>
      </c>
      <c r="H22" s="13">
        <v>44494</v>
      </c>
      <c r="I22" s="67" t="s">
        <v>248</v>
      </c>
      <c r="J22" s="32" t="s">
        <v>143</v>
      </c>
      <c r="K22" s="33"/>
      <c r="L22" s="33"/>
      <c r="M22" s="33"/>
      <c r="N22" s="34"/>
      <c r="O22" s="11" t="s">
        <v>247</v>
      </c>
      <c r="P22" s="11" t="s">
        <v>74</v>
      </c>
      <c r="Q22" s="15" t="s">
        <v>74</v>
      </c>
      <c r="R22" s="125" t="str">
        <f t="shared" si="3"/>
        <v>◄</v>
      </c>
      <c r="S22" s="14" t="s">
        <v>248</v>
      </c>
      <c r="T22" s="6"/>
      <c r="U22" s="125" t="str">
        <f t="shared" si="4"/>
        <v>◄</v>
      </c>
      <c r="V22" s="14" t="s">
        <v>249</v>
      </c>
      <c r="W22" s="6"/>
      <c r="X22" s="126" t="str">
        <f t="shared" si="0"/>
        <v>◄</v>
      </c>
      <c r="Y22" s="7" t="str">
        <f t="shared" si="1"/>
        <v>◄</v>
      </c>
      <c r="Z22" s="6"/>
      <c r="AA22" s="6"/>
      <c r="AB22" s="114" t="str">
        <f t="shared" si="2"/>
        <v/>
      </c>
    </row>
    <row r="23" spans="1:28" ht="16.2" thickBot="1" x14ac:dyDescent="0.35">
      <c r="A23" s="55">
        <v>19</v>
      </c>
      <c r="B23" s="128">
        <v>33</v>
      </c>
      <c r="C23" s="128" t="s">
        <v>32</v>
      </c>
      <c r="D23" s="128">
        <v>34</v>
      </c>
      <c r="E23" s="127">
        <v>2021</v>
      </c>
      <c r="F23" s="56" t="s">
        <v>142</v>
      </c>
      <c r="G23" s="57">
        <v>44492</v>
      </c>
      <c r="H23" s="58">
        <v>44494</v>
      </c>
      <c r="I23" s="67" t="s">
        <v>250</v>
      </c>
      <c r="J23" s="59" t="s">
        <v>141</v>
      </c>
      <c r="K23" s="60"/>
      <c r="L23" s="60"/>
      <c r="M23" s="60"/>
      <c r="N23" s="61"/>
      <c r="O23" s="11" t="s">
        <v>252</v>
      </c>
      <c r="P23" s="11" t="s">
        <v>1</v>
      </c>
      <c r="Q23" s="15" t="s">
        <v>253</v>
      </c>
      <c r="R23" s="115" t="str">
        <f t="shared" si="3"/>
        <v>◄</v>
      </c>
      <c r="S23" s="14" t="s">
        <v>250</v>
      </c>
      <c r="T23" s="64"/>
      <c r="U23" s="115" t="str">
        <f t="shared" si="4"/>
        <v>◄</v>
      </c>
      <c r="V23" s="14" t="s">
        <v>251</v>
      </c>
      <c r="W23" s="64"/>
      <c r="X23" s="62" t="str">
        <f t="shared" si="0"/>
        <v>◄</v>
      </c>
      <c r="Y23" s="63" t="str">
        <f t="shared" si="1"/>
        <v>◄</v>
      </c>
      <c r="Z23" s="64"/>
      <c r="AA23" s="64"/>
      <c r="AB23" s="116" t="str">
        <f t="shared" si="2"/>
        <v/>
      </c>
    </row>
    <row r="24" spans="1:28" x14ac:dyDescent="0.3">
      <c r="R24"/>
      <c r="T24"/>
      <c r="U24"/>
      <c r="W24"/>
    </row>
    <row r="25" spans="1:28" x14ac:dyDescent="0.3">
      <c r="R25"/>
      <c r="T25"/>
      <c r="U25"/>
      <c r="W25"/>
    </row>
    <row r="26" spans="1:28" x14ac:dyDescent="0.3"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</sheetData>
  <sheetProtection sheet="1" objects="1" scenarios="1" autoFilter="0"/>
  <autoFilter ref="A1:AB45" xr:uid="{3CC9C8F9-62C0-4DEC-A0F0-C35B4F6CB2CF}"/>
  <mergeCells count="12">
    <mergeCell ref="J4:N4"/>
    <mergeCell ref="S2:T2"/>
    <mergeCell ref="V2:W2"/>
    <mergeCell ref="Y2:AB2"/>
    <mergeCell ref="S3:T3"/>
    <mergeCell ref="V3:W3"/>
    <mergeCell ref="AA3:AB3"/>
    <mergeCell ref="O3:Q3"/>
    <mergeCell ref="Y3:Z3"/>
    <mergeCell ref="O4:Q4"/>
    <mergeCell ref="G3:H3"/>
    <mergeCell ref="J3:N3"/>
  </mergeCells>
  <conditionalFormatting sqref="I4">
    <cfRule type="containsText" dxfId="443" priority="101" operator="containsText" text=" -----">
      <formula>NOT(ISERROR(SEARCH(" -----",I4)))</formula>
    </cfRule>
    <cfRule type="containsText" dxfId="442" priority="102" operator="containsText" text="P.">
      <formula>NOT(ISERROR(SEARCH("P.",I4)))</formula>
    </cfRule>
  </conditionalFormatting>
  <conditionalFormatting sqref="I5:I23">
    <cfRule type="containsText" dxfId="432" priority="59" operator="containsText" text=" -----">
      <formula>NOT(ISERROR(SEARCH(" -----",I5)))</formula>
    </cfRule>
  </conditionalFormatting>
  <conditionalFormatting sqref="I5:I23">
    <cfRule type="containsText" dxfId="431" priority="57" operator="containsText" text="◙">
      <formula>NOT(ISERROR(SEARCH("◙",I5)))</formula>
    </cfRule>
    <cfRule type="containsText" dxfId="430" priority="58" operator="containsText" text="P.">
      <formula>NOT(ISERROR(SEARCH("P.",I5)))</formula>
    </cfRule>
  </conditionalFormatting>
  <conditionalFormatting sqref="I4">
    <cfRule type="containsText" dxfId="424" priority="100" operator="containsText" text="◙">
      <formula>NOT(ISERROR(SEARCH("◙",I4)))</formula>
    </cfRule>
  </conditionalFormatting>
  <conditionalFormatting sqref="I4:I23">
    <cfRule type="containsText" dxfId="423" priority="68" operator="containsText" text="◙">
      <formula>NOT(ISERROR(SEARCH("◙",I4)))</formula>
    </cfRule>
    <cfRule type="containsText" dxfId="422" priority="69" operator="containsText" text=" -----">
      <formula>NOT(ISERROR(SEARCH(" -----",I4)))</formula>
    </cfRule>
    <cfRule type="containsText" dxfId="421" priority="70" operator="containsText" text="P.">
      <formula>NOT(ISERROR(SEARCH("P.",I4)))</formula>
    </cfRule>
    <cfRule type="containsText" dxfId="420" priority="71" operator="containsText" text="?missend">
      <formula>NOT(ISERROR(SEARCH("?missend",I4)))</formula>
    </cfRule>
    <cfRule type="containsText" dxfId="419" priority="72" operator="containsText" text=" -----">
      <formula>NOT(ISERROR(SEARCH(" -----",I4)))</formula>
    </cfRule>
  </conditionalFormatting>
  <conditionalFormatting sqref="P5:Q23">
    <cfRule type="containsBlanks" dxfId="405" priority="95">
      <formula>LEN(TRIM(P5))=0</formula>
    </cfRule>
  </conditionalFormatting>
  <conditionalFormatting sqref="S4">
    <cfRule type="containsText" dxfId="400" priority="34" operator="containsText" text="?missend">
      <formula>NOT(ISERROR(SEARCH("?missend",S4)))</formula>
    </cfRule>
    <cfRule type="containsText" dxfId="399" priority="35" operator="containsText" text=" -----">
      <formula>NOT(ISERROR(SEARCH(" -----",S4)))</formula>
    </cfRule>
    <cfRule type="containsText" dxfId="398" priority="36" operator="containsText" text="◙">
      <formula>NOT(ISERROR(SEARCH("◙",S4)))</formula>
    </cfRule>
    <cfRule type="containsText" dxfId="397" priority="37" operator="containsText" text=" -----">
      <formula>NOT(ISERROR(SEARCH(" -----",S4)))</formula>
    </cfRule>
    <cfRule type="containsText" dxfId="396" priority="38" operator="containsText" text="P.">
      <formula>NOT(ISERROR(SEARCH("P.",S4)))</formula>
    </cfRule>
  </conditionalFormatting>
  <conditionalFormatting sqref="S4:S17 S19:S23">
    <cfRule type="containsText" dxfId="395" priority="26" operator="containsText" text="◙">
      <formula>NOT(ISERROR(SEARCH("◙",S4)))</formula>
    </cfRule>
    <cfRule type="containsText" dxfId="394" priority="27" operator="containsText" text=" -----">
      <formula>NOT(ISERROR(SEARCH(" -----",S4)))</formula>
    </cfRule>
    <cfRule type="containsText" dxfId="393" priority="28" operator="containsText" text="P.">
      <formula>NOT(ISERROR(SEARCH("P.",S4)))</formula>
    </cfRule>
  </conditionalFormatting>
  <conditionalFormatting sqref="S5:S17 S19:S23">
    <cfRule type="containsText" dxfId="392" priority="23" operator="containsText" text="◙">
      <formula>NOT(ISERROR(SEARCH("◙",S5)))</formula>
    </cfRule>
    <cfRule type="containsText" dxfId="391" priority="24" operator="containsText" text="P.">
      <formula>NOT(ISERROR(SEARCH("P.",S5)))</formula>
    </cfRule>
    <cfRule type="containsText" dxfId="390" priority="25" operator="containsText" text=" -----">
      <formula>NOT(ISERROR(SEARCH(" -----",S5)))</formula>
    </cfRule>
  </conditionalFormatting>
  <conditionalFormatting sqref="S5:S21">
    <cfRule type="containsText" dxfId="389" priority="21" operator="containsText" text=" -----">
      <formula>NOT(ISERROR(SEARCH(" -----",S5)))</formula>
    </cfRule>
  </conditionalFormatting>
  <conditionalFormatting sqref="S5:S23">
    <cfRule type="containsText" dxfId="388" priority="14" operator="containsText" text="?FDS-">
      <formula>NOT(ISERROR(SEARCH("?FDS-",S5)))</formula>
    </cfRule>
  </conditionalFormatting>
  <conditionalFormatting sqref="S18">
    <cfRule type="containsText" dxfId="387" priority="16" operator="containsText" text=" -----">
      <formula>NOT(ISERROR(SEARCH(" -----",S18)))</formula>
    </cfRule>
    <cfRule type="containsText" dxfId="386" priority="17" operator="containsText" text="◙">
      <formula>NOT(ISERROR(SEARCH("◙",S18)))</formula>
    </cfRule>
    <cfRule type="containsText" dxfId="385" priority="18" operator="containsText" text="P.">
      <formula>NOT(ISERROR(SEARCH("P.",S18)))</formula>
    </cfRule>
    <cfRule type="containsText" dxfId="384" priority="19" operator="containsText" text=" -----">
      <formula>NOT(ISERROR(SEARCH(" -----",S18)))</formula>
    </cfRule>
    <cfRule type="containsText" dxfId="383" priority="20" operator="containsText" text="◙">
      <formula>NOT(ISERROR(SEARCH("◙",S18)))</formula>
    </cfRule>
    <cfRule type="containsText" dxfId="382" priority="22" operator="containsText" text="P.">
      <formula>NOT(ISERROR(SEARCH("P.",S18)))</formula>
    </cfRule>
  </conditionalFormatting>
  <conditionalFormatting sqref="S22:S23">
    <cfRule type="containsText" dxfId="381" priority="15" operator="containsText" text=" -----">
      <formula>NOT(ISERROR(SEARCH(" -----",S22)))</formula>
    </cfRule>
  </conditionalFormatting>
  <conditionalFormatting sqref="V4">
    <cfRule type="containsText" dxfId="380" priority="29" operator="containsText" text="?missend">
      <formula>NOT(ISERROR(SEARCH("?missend",V4)))</formula>
    </cfRule>
    <cfRule type="containsText" dxfId="379" priority="30" operator="containsText" text=" -----">
      <formula>NOT(ISERROR(SEARCH(" -----",V4)))</formula>
    </cfRule>
    <cfRule type="containsText" dxfId="378" priority="31" operator="containsText" text="◙">
      <formula>NOT(ISERROR(SEARCH("◙",V4)))</formula>
    </cfRule>
    <cfRule type="containsText" dxfId="377" priority="32" operator="containsText" text=" -----">
      <formula>NOT(ISERROR(SEARCH(" -----",V4)))</formula>
    </cfRule>
    <cfRule type="containsText" dxfId="376" priority="33" operator="containsText" text="P.">
      <formula>NOT(ISERROR(SEARCH("P.",V4)))</formula>
    </cfRule>
  </conditionalFormatting>
  <conditionalFormatting sqref="V4">
    <cfRule type="containsText" dxfId="375" priority="9" operator="containsText" text="◙">
      <formula>NOT(ISERROR(SEARCH("◙",V4)))</formula>
    </cfRule>
    <cfRule type="containsText" dxfId="374" priority="10" operator="containsText" text=" -----">
      <formula>NOT(ISERROR(SEARCH(" -----",V4)))</formula>
    </cfRule>
    <cfRule type="containsText" dxfId="373" priority="11" operator="containsText" text="P.">
      <formula>NOT(ISERROR(SEARCH("P.",V4)))</formula>
    </cfRule>
  </conditionalFormatting>
  <conditionalFormatting sqref="W5:W23">
    <cfRule type="containsText" dxfId="372" priority="39" operator="containsText" text="Ø">
      <formula>NOT(ISERROR(SEARCH("Ø",W5)))</formula>
    </cfRule>
  </conditionalFormatting>
  <conditionalFormatting sqref="Y4">
    <cfRule type="containsText" dxfId="371" priority="13" operator="containsText" text=" -">
      <formula>NOT(ISERROR(SEARCH(" -",Y4)))</formula>
    </cfRule>
  </conditionalFormatting>
  <conditionalFormatting sqref="Z4:AA4">
    <cfRule type="containsText" dxfId="370" priority="12" operator="containsText" text="Ø">
      <formula>NOT(ISERROR(SEARCH("Ø",Z4)))</formula>
    </cfRule>
  </conditionalFormatting>
  <conditionalFormatting sqref="V5:V23">
    <cfRule type="containsText" dxfId="369" priority="1" operator="containsText" text="?FDS-">
      <formula>NOT(ISERROR(SEARCH("?FDS-",V5)))</formula>
    </cfRule>
  </conditionalFormatting>
  <conditionalFormatting sqref="V5:V23">
    <cfRule type="containsText" dxfId="368" priority="3" operator="containsText" text="◙">
      <formula>NOT(ISERROR(SEARCH("◙",V5)))</formula>
    </cfRule>
    <cfRule type="containsText" dxfId="367" priority="4" operator="containsText" text="P.">
      <formula>NOT(ISERROR(SEARCH("P.",V5)))</formula>
    </cfRule>
    <cfRule type="containsText" dxfId="366" priority="5" operator="containsText" text=" -----">
      <formula>NOT(ISERROR(SEARCH(" -----",V5)))</formula>
    </cfRule>
  </conditionalFormatting>
  <conditionalFormatting sqref="V5:V23">
    <cfRule type="containsText" dxfId="365" priority="2" operator="containsText" text=" -----">
      <formula>NOT(ISERROR(SEARCH(" -----",V5)))</formula>
    </cfRule>
  </conditionalFormatting>
  <conditionalFormatting sqref="V5:V23">
    <cfRule type="containsText" dxfId="364" priority="6" operator="containsText" text="◙">
      <formula>NOT(ISERROR(SEARCH("◙",V5)))</formula>
    </cfRule>
    <cfRule type="containsText" dxfId="363" priority="7" operator="containsText" text=" -----">
      <formula>NOT(ISERROR(SEARCH(" -----",V5)))</formula>
    </cfRule>
    <cfRule type="containsText" dxfId="362" priority="8" operator="containsText" text="P.">
      <formula>NOT(ISERROR(SEARCH("P.",V5)))</formula>
    </cfRule>
  </conditionalFormatting>
  <hyperlinks>
    <hyperlink ref="J3" r:id="rId1" display="https://www.postzegelalbum-be.com/postzegels/albums-j1999-tot-j2009-inventaris-velindeling/album-j1999-tot-j2001-2793-3049-invent" xr:uid="{43A1C55C-08A6-4C46-852F-5998DB895722}"/>
  </hyperlinks>
  <printOptions horizontalCentered="1"/>
  <pageMargins left="0" right="0" top="0.31496062992125984" bottom="0" header="0" footer="0"/>
  <pageSetup paperSize="9" scale="8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C55D-7DE2-4DF0-B5AB-30F6704B5AF0}">
  <dimension ref="A1:BA46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34" sqref="F34"/>
    </sheetView>
  </sheetViews>
  <sheetFormatPr defaultColWidth="8.88671875" defaultRowHeight="14.4" x14ac:dyDescent="0.3"/>
  <cols>
    <col min="1" max="1" width="6.6640625" style="23" customWidth="1"/>
    <col min="2" max="2" width="5.109375" style="23" customWidth="1"/>
    <col min="3" max="3" width="4.21875" style="23" customWidth="1"/>
    <col min="4" max="4" width="5.109375" style="23" customWidth="1"/>
    <col min="5" max="5" width="7" style="1" customWidth="1"/>
    <col min="6" max="6" width="32.6640625" style="1" customWidth="1"/>
    <col min="7" max="7" width="12" style="3" customWidth="1"/>
    <col min="8" max="8" width="11" style="9" customWidth="1"/>
    <col min="9" max="9" width="13.88671875" style="68" customWidth="1"/>
    <col min="10" max="10" width="43.664062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117" customWidth="1"/>
    <col min="19" max="19" width="14.5546875" style="1" customWidth="1"/>
    <col min="20" max="20" width="5.21875" style="117" customWidth="1"/>
    <col min="21" max="21" width="2.88671875" style="117" customWidth="1"/>
    <col min="22" max="22" width="16.44140625" style="1" customWidth="1"/>
    <col min="23" max="23" width="5.44140625" style="117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95"/>
      <c r="S1" s="10"/>
      <c r="T1" s="95"/>
      <c r="U1" s="95"/>
      <c r="V1" s="10"/>
      <c r="W1" s="95"/>
    </row>
    <row r="2" spans="1:41" ht="15" customHeight="1" thickBot="1" x14ac:dyDescent="0.35">
      <c r="A2" s="24"/>
      <c r="B2" s="24"/>
      <c r="C2" s="25"/>
      <c r="D2" s="25"/>
      <c r="E2" s="25"/>
      <c r="F2" s="25"/>
      <c r="G2" s="25"/>
      <c r="H2" s="25"/>
      <c r="I2" s="65"/>
      <c r="J2" s="26" t="s">
        <v>296</v>
      </c>
      <c r="K2" s="26"/>
      <c r="L2" s="26"/>
      <c r="M2" s="25"/>
      <c r="N2" s="27"/>
      <c r="O2" s="37"/>
      <c r="P2" s="37"/>
      <c r="Q2" s="38"/>
      <c r="R2" s="96"/>
      <c r="S2" s="97" t="s">
        <v>135</v>
      </c>
      <c r="T2" s="98"/>
      <c r="U2" s="96"/>
      <c r="V2" s="97" t="s">
        <v>135</v>
      </c>
      <c r="W2" s="98"/>
      <c r="X2" s="99"/>
      <c r="Y2" s="100" t="s">
        <v>136</v>
      </c>
      <c r="Z2" s="101"/>
      <c r="AA2" s="101"/>
      <c r="AB2" s="102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39"/>
      <c r="B3" s="29"/>
      <c r="C3" s="41"/>
      <c r="D3" s="41"/>
      <c r="E3" s="42"/>
      <c r="F3" s="20"/>
      <c r="G3" s="85" t="s">
        <v>4</v>
      </c>
      <c r="H3" s="86"/>
      <c r="I3" s="53"/>
      <c r="J3" s="147" t="s">
        <v>295</v>
      </c>
      <c r="K3" s="146"/>
      <c r="L3" s="146"/>
      <c r="M3" s="146"/>
      <c r="N3" s="145"/>
      <c r="O3" s="78" t="s">
        <v>10</v>
      </c>
      <c r="P3" s="79"/>
      <c r="Q3" s="80"/>
      <c r="R3" s="124" t="s">
        <v>137</v>
      </c>
      <c r="S3" s="103" t="s">
        <v>138</v>
      </c>
      <c r="T3" s="104"/>
      <c r="U3" s="124" t="s">
        <v>137</v>
      </c>
      <c r="V3" s="103" t="s">
        <v>138</v>
      </c>
      <c r="W3" s="104"/>
      <c r="X3" s="105"/>
      <c r="Y3" s="81" t="s">
        <v>7</v>
      </c>
      <c r="Z3" s="82"/>
      <c r="AA3" s="76" t="s">
        <v>6</v>
      </c>
      <c r="AB3" s="77"/>
    </row>
    <row r="4" spans="1:41" customFormat="1" ht="16.8" customHeight="1" thickBot="1" x14ac:dyDescent="0.4">
      <c r="A4" s="132" t="s">
        <v>0</v>
      </c>
      <c r="B4" s="30" t="s">
        <v>13</v>
      </c>
      <c r="C4" s="30" t="s">
        <v>32</v>
      </c>
      <c r="D4" s="30" t="s">
        <v>13</v>
      </c>
      <c r="E4" s="17" t="s">
        <v>12</v>
      </c>
      <c r="F4" s="19" t="s">
        <v>294</v>
      </c>
      <c r="G4" s="16" t="s">
        <v>8</v>
      </c>
      <c r="H4" s="16" t="s">
        <v>9</v>
      </c>
      <c r="I4" s="54" t="s">
        <v>58</v>
      </c>
      <c r="J4" s="92" t="s">
        <v>5</v>
      </c>
      <c r="K4" s="93"/>
      <c r="L4" s="93"/>
      <c r="M4" s="93"/>
      <c r="N4" s="94"/>
      <c r="O4" s="83" t="s">
        <v>11</v>
      </c>
      <c r="P4" s="84"/>
      <c r="Q4" s="84"/>
      <c r="R4" s="106" t="str">
        <f>IF(COUNTIF(R5:R24,"◄")=0,"☺","☻")</f>
        <v>☻</v>
      </c>
      <c r="S4" s="67" t="s">
        <v>58</v>
      </c>
      <c r="T4" s="107" t="s">
        <v>2</v>
      </c>
      <c r="U4" s="108" t="str">
        <f>IF(COUNTIF(U5:U24,"◄")=0,"☺","☻")</f>
        <v>☻</v>
      </c>
      <c r="V4" s="67" t="s">
        <v>139</v>
      </c>
      <c r="W4" s="109" t="s">
        <v>3</v>
      </c>
      <c r="X4" s="110" t="str">
        <f>IF(Y4="","☺","☻")</f>
        <v>☻</v>
      </c>
      <c r="Y4" s="111" t="str">
        <f>IF(COUNTIF(Y5:Y24,"◄")=0,"",(CONCATENATE(" - ",COUNTIF(Y5:Y24,"◄"))))</f>
        <v xml:space="preserve"> - 20</v>
      </c>
      <c r="Z4" s="112" t="s">
        <v>37</v>
      </c>
      <c r="AA4" s="112" t="s">
        <v>37</v>
      </c>
      <c r="AB4" s="113">
        <f>COUNTIF(AB5:AB29,"►")</f>
        <v>0</v>
      </c>
    </row>
    <row r="5" spans="1:41" ht="16.2" thickBot="1" x14ac:dyDescent="0.35">
      <c r="A5" s="22">
        <v>1</v>
      </c>
      <c r="B5" s="31">
        <v>1</v>
      </c>
      <c r="C5" s="31" t="s">
        <v>32</v>
      </c>
      <c r="D5" s="31">
        <v>2</v>
      </c>
      <c r="E5" s="28">
        <v>2022</v>
      </c>
      <c r="F5" s="35" t="s">
        <v>293</v>
      </c>
      <c r="G5" s="12">
        <v>44583</v>
      </c>
      <c r="H5" s="13">
        <v>44585</v>
      </c>
      <c r="I5" s="67" t="s">
        <v>297</v>
      </c>
      <c r="J5" s="52" t="s">
        <v>292</v>
      </c>
      <c r="K5" s="33"/>
      <c r="L5" s="33"/>
      <c r="M5" s="33"/>
      <c r="N5" s="34"/>
      <c r="O5" s="11" t="s">
        <v>299</v>
      </c>
      <c r="P5" s="11" t="s">
        <v>1</v>
      </c>
      <c r="Q5" s="15" t="s">
        <v>300</v>
      </c>
      <c r="R5" s="125" t="str">
        <f>IF(T5&gt;0,"ok","◄")</f>
        <v>◄</v>
      </c>
      <c r="S5" s="14" t="s">
        <v>297</v>
      </c>
      <c r="T5" s="6"/>
      <c r="U5" s="125" t="str">
        <f>IF(W5&gt;0,"ok","◄")</f>
        <v>◄</v>
      </c>
      <c r="V5" s="14" t="s">
        <v>298</v>
      </c>
      <c r="W5" s="6"/>
      <c r="X5" s="126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14" t="str">
        <f t="shared" ref="AB5:AB24" si="2">IF(AA5&gt;0,"►","")</f>
        <v/>
      </c>
    </row>
    <row r="6" spans="1:41" ht="16.2" thickBot="1" x14ac:dyDescent="0.35">
      <c r="A6" s="49">
        <v>2</v>
      </c>
      <c r="B6" s="50">
        <v>3</v>
      </c>
      <c r="C6" s="69" t="s">
        <v>32</v>
      </c>
      <c r="D6" s="69">
        <v>3</v>
      </c>
      <c r="E6" s="28">
        <v>2022</v>
      </c>
      <c r="F6" s="36" t="s">
        <v>291</v>
      </c>
      <c r="G6" s="12">
        <v>44583</v>
      </c>
      <c r="H6" s="13">
        <v>44585</v>
      </c>
      <c r="I6" s="67" t="s">
        <v>301</v>
      </c>
      <c r="J6" s="52" t="s">
        <v>290</v>
      </c>
      <c r="K6" s="33"/>
      <c r="L6" s="33"/>
      <c r="M6" s="33"/>
      <c r="N6" s="34"/>
      <c r="O6" s="11" t="s">
        <v>303</v>
      </c>
      <c r="P6" s="11" t="s">
        <v>1</v>
      </c>
      <c r="Q6" s="15" t="s">
        <v>304</v>
      </c>
      <c r="R6" s="125" t="str">
        <f t="shared" ref="R6:R24" si="3">IF(T6&gt;0,"ok","◄")</f>
        <v>◄</v>
      </c>
      <c r="S6" s="14" t="s">
        <v>301</v>
      </c>
      <c r="T6" s="6"/>
      <c r="U6" s="125" t="str">
        <f t="shared" ref="U6:U24" si="4">IF(W6&gt;0,"ok","◄")</f>
        <v>◄</v>
      </c>
      <c r="V6" s="14" t="s">
        <v>302</v>
      </c>
      <c r="W6" s="6"/>
      <c r="X6" s="126" t="str">
        <f t="shared" si="0"/>
        <v>◄</v>
      </c>
      <c r="Y6" s="7" t="str">
        <f t="shared" si="1"/>
        <v>◄</v>
      </c>
      <c r="Z6" s="6"/>
      <c r="AA6" s="6"/>
      <c r="AB6" s="114" t="str">
        <f t="shared" si="2"/>
        <v/>
      </c>
    </row>
    <row r="7" spans="1:41" ht="16.2" thickBot="1" x14ac:dyDescent="0.35">
      <c r="A7" s="49">
        <v>3</v>
      </c>
      <c r="B7" s="50">
        <v>4</v>
      </c>
      <c r="C7" s="50" t="s">
        <v>32</v>
      </c>
      <c r="D7" s="50">
        <v>5</v>
      </c>
      <c r="E7" s="28">
        <v>2022</v>
      </c>
      <c r="F7" s="36" t="s">
        <v>289</v>
      </c>
      <c r="G7" s="12">
        <v>44583</v>
      </c>
      <c r="H7" s="13">
        <v>44585</v>
      </c>
      <c r="I7" s="67" t="s">
        <v>305</v>
      </c>
      <c r="J7" s="52" t="s">
        <v>288</v>
      </c>
      <c r="K7" s="33"/>
      <c r="L7" s="33"/>
      <c r="M7" s="33"/>
      <c r="N7" s="34"/>
      <c r="O7" s="11" t="s">
        <v>307</v>
      </c>
      <c r="P7" s="11" t="s">
        <v>1</v>
      </c>
      <c r="Q7" s="15" t="s">
        <v>308</v>
      </c>
      <c r="R7" s="125" t="str">
        <f t="shared" si="3"/>
        <v>◄</v>
      </c>
      <c r="S7" s="14" t="s">
        <v>305</v>
      </c>
      <c r="T7" s="6"/>
      <c r="U7" s="125" t="str">
        <f t="shared" si="4"/>
        <v>◄</v>
      </c>
      <c r="V7" s="14" t="s">
        <v>306</v>
      </c>
      <c r="W7" s="6"/>
      <c r="X7" s="126" t="str">
        <f t="shared" si="0"/>
        <v>◄</v>
      </c>
      <c r="Y7" s="7" t="str">
        <f t="shared" si="1"/>
        <v>◄</v>
      </c>
      <c r="Z7" s="6"/>
      <c r="AA7" s="6"/>
      <c r="AB7" s="114" t="str">
        <f t="shared" si="2"/>
        <v/>
      </c>
    </row>
    <row r="8" spans="1:41" ht="16.2" thickBot="1" x14ac:dyDescent="0.35">
      <c r="A8" s="49">
        <v>4</v>
      </c>
      <c r="B8" s="50">
        <v>6</v>
      </c>
      <c r="C8" s="50" t="s">
        <v>32</v>
      </c>
      <c r="D8" s="50">
        <v>7</v>
      </c>
      <c r="E8" s="28">
        <v>2022</v>
      </c>
      <c r="F8" s="36" t="s">
        <v>287</v>
      </c>
      <c r="G8" s="12">
        <v>44583</v>
      </c>
      <c r="H8" s="13">
        <v>44585</v>
      </c>
      <c r="I8" s="67" t="s">
        <v>309</v>
      </c>
      <c r="J8" s="52" t="s">
        <v>286</v>
      </c>
      <c r="K8" s="33"/>
      <c r="L8" s="33"/>
      <c r="M8" s="33"/>
      <c r="N8" s="34"/>
      <c r="O8" s="11" t="s">
        <v>311</v>
      </c>
      <c r="P8" s="11" t="s">
        <v>1</v>
      </c>
      <c r="Q8" s="15" t="s">
        <v>312</v>
      </c>
      <c r="R8" s="125" t="str">
        <f t="shared" si="3"/>
        <v>◄</v>
      </c>
      <c r="S8" s="14" t="s">
        <v>309</v>
      </c>
      <c r="T8" s="6"/>
      <c r="U8" s="125" t="str">
        <f t="shared" si="4"/>
        <v>◄</v>
      </c>
      <c r="V8" s="14" t="s">
        <v>310</v>
      </c>
      <c r="W8" s="6"/>
      <c r="X8" s="126" t="str">
        <f t="shared" si="0"/>
        <v>◄</v>
      </c>
      <c r="Y8" s="7" t="str">
        <f t="shared" si="1"/>
        <v>◄</v>
      </c>
      <c r="Z8" s="6"/>
      <c r="AA8" s="6"/>
      <c r="AB8" s="114" t="str">
        <f t="shared" si="2"/>
        <v/>
      </c>
    </row>
    <row r="9" spans="1:41" ht="16.2" thickBot="1" x14ac:dyDescent="0.35">
      <c r="A9" s="49">
        <v>5</v>
      </c>
      <c r="B9" s="50">
        <v>8</v>
      </c>
      <c r="C9" s="50" t="s">
        <v>32</v>
      </c>
      <c r="D9" s="50">
        <v>9</v>
      </c>
      <c r="E9" s="28">
        <v>2022</v>
      </c>
      <c r="F9" s="36" t="s">
        <v>285</v>
      </c>
      <c r="G9" s="12">
        <v>44639</v>
      </c>
      <c r="H9" s="13">
        <v>44641</v>
      </c>
      <c r="I9" s="67" t="s">
        <v>313</v>
      </c>
      <c r="J9" s="52" t="s">
        <v>284</v>
      </c>
      <c r="K9" s="33"/>
      <c r="L9" s="33"/>
      <c r="M9" s="33"/>
      <c r="N9" s="34"/>
      <c r="O9" s="11" t="s">
        <v>315</v>
      </c>
      <c r="P9" s="11" t="s">
        <v>1</v>
      </c>
      <c r="Q9" s="15" t="s">
        <v>316</v>
      </c>
      <c r="R9" s="125" t="str">
        <f t="shared" si="3"/>
        <v>◄</v>
      </c>
      <c r="S9" s="14" t="s">
        <v>313</v>
      </c>
      <c r="T9" s="6"/>
      <c r="U9" s="125" t="str">
        <f t="shared" si="4"/>
        <v>◄</v>
      </c>
      <c r="V9" s="14" t="s">
        <v>314</v>
      </c>
      <c r="W9" s="6"/>
      <c r="X9" s="126" t="str">
        <f t="shared" si="0"/>
        <v>◄</v>
      </c>
      <c r="Y9" s="7" t="str">
        <f t="shared" si="1"/>
        <v>◄</v>
      </c>
      <c r="Z9" s="6"/>
      <c r="AA9" s="6"/>
      <c r="AB9" s="114" t="str">
        <f t="shared" si="2"/>
        <v/>
      </c>
    </row>
    <row r="10" spans="1:41" ht="16.2" thickBot="1" x14ac:dyDescent="0.35">
      <c r="A10" s="49">
        <v>6</v>
      </c>
      <c r="B10" s="50">
        <v>10</v>
      </c>
      <c r="C10" s="50" t="s">
        <v>32</v>
      </c>
      <c r="D10" s="50">
        <v>11</v>
      </c>
      <c r="E10" s="28">
        <v>2022</v>
      </c>
      <c r="F10" s="36" t="s">
        <v>283</v>
      </c>
      <c r="G10" s="12">
        <v>44639</v>
      </c>
      <c r="H10" s="13">
        <v>44641</v>
      </c>
      <c r="I10" s="67" t="s">
        <v>317</v>
      </c>
      <c r="J10" s="52" t="s">
        <v>282</v>
      </c>
      <c r="K10" s="33"/>
      <c r="L10" s="33"/>
      <c r="M10" s="33"/>
      <c r="N10" s="34"/>
      <c r="O10" s="11" t="s">
        <v>319</v>
      </c>
      <c r="P10" s="11" t="s">
        <v>1</v>
      </c>
      <c r="Q10" s="15" t="s">
        <v>320</v>
      </c>
      <c r="R10" s="125" t="str">
        <f t="shared" si="3"/>
        <v>◄</v>
      </c>
      <c r="S10" s="14" t="s">
        <v>317</v>
      </c>
      <c r="T10" s="6"/>
      <c r="U10" s="125" t="str">
        <f t="shared" si="4"/>
        <v>◄</v>
      </c>
      <c r="V10" s="14" t="s">
        <v>318</v>
      </c>
      <c r="W10" s="6"/>
      <c r="X10" s="126" t="str">
        <f t="shared" si="0"/>
        <v>◄</v>
      </c>
      <c r="Y10" s="7" t="str">
        <f t="shared" si="1"/>
        <v>◄</v>
      </c>
      <c r="Z10" s="6"/>
      <c r="AA10" s="6"/>
      <c r="AB10" s="114" t="str">
        <f t="shared" si="2"/>
        <v/>
      </c>
    </row>
    <row r="11" spans="1:41" ht="16.2" thickBot="1" x14ac:dyDescent="0.35">
      <c r="A11" s="49">
        <v>7</v>
      </c>
      <c r="B11" s="50">
        <v>12</v>
      </c>
      <c r="C11" s="50" t="s">
        <v>32</v>
      </c>
      <c r="D11" s="50">
        <v>13</v>
      </c>
      <c r="E11" s="28">
        <v>2022</v>
      </c>
      <c r="F11" s="36" t="s">
        <v>281</v>
      </c>
      <c r="G11" s="12">
        <v>44639</v>
      </c>
      <c r="H11" s="13">
        <v>44641</v>
      </c>
      <c r="I11" s="67" t="s">
        <v>321</v>
      </c>
      <c r="J11" s="52" t="s">
        <v>280</v>
      </c>
      <c r="K11" s="33"/>
      <c r="L11" s="33"/>
      <c r="M11" s="33"/>
      <c r="N11" s="34"/>
      <c r="O11" s="11" t="s">
        <v>323</v>
      </c>
      <c r="P11" s="11" t="s">
        <v>1</v>
      </c>
      <c r="Q11" s="15" t="s">
        <v>324</v>
      </c>
      <c r="R11" s="125" t="str">
        <f t="shared" si="3"/>
        <v>◄</v>
      </c>
      <c r="S11" s="14" t="s">
        <v>321</v>
      </c>
      <c r="T11" s="6"/>
      <c r="U11" s="125" t="str">
        <f t="shared" si="4"/>
        <v>◄</v>
      </c>
      <c r="V11" s="14" t="s">
        <v>322</v>
      </c>
      <c r="W11" s="6"/>
      <c r="X11" s="126" t="str">
        <f t="shared" si="0"/>
        <v>◄</v>
      </c>
      <c r="Y11" s="7" t="str">
        <f t="shared" si="1"/>
        <v>◄</v>
      </c>
      <c r="Z11" s="6"/>
      <c r="AA11" s="6"/>
      <c r="AB11" s="114" t="str">
        <f t="shared" si="2"/>
        <v/>
      </c>
    </row>
    <row r="12" spans="1:41" ht="16.2" thickBot="1" x14ac:dyDescent="0.35">
      <c r="A12" s="49">
        <v>8</v>
      </c>
      <c r="B12" s="50">
        <v>14</v>
      </c>
      <c r="C12" s="50" t="s">
        <v>32</v>
      </c>
      <c r="D12" s="50">
        <v>15</v>
      </c>
      <c r="E12" s="28">
        <v>2022</v>
      </c>
      <c r="F12" s="36" t="s">
        <v>279</v>
      </c>
      <c r="G12" s="12">
        <v>44639</v>
      </c>
      <c r="H12" s="13">
        <v>44641</v>
      </c>
      <c r="I12" s="67" t="s">
        <v>326</v>
      </c>
      <c r="J12" s="52" t="s">
        <v>278</v>
      </c>
      <c r="K12" s="33"/>
      <c r="L12" s="33"/>
      <c r="M12" s="33"/>
      <c r="N12" s="34"/>
      <c r="O12" s="11" t="s">
        <v>325</v>
      </c>
      <c r="P12" s="11" t="s">
        <v>74</v>
      </c>
      <c r="Q12" s="15" t="s">
        <v>74</v>
      </c>
      <c r="R12" s="125" t="str">
        <f t="shared" si="3"/>
        <v>◄</v>
      </c>
      <c r="S12" s="14" t="s">
        <v>326</v>
      </c>
      <c r="T12" s="6"/>
      <c r="U12" s="125" t="str">
        <f t="shared" si="4"/>
        <v>◄</v>
      </c>
      <c r="V12" s="14" t="s">
        <v>327</v>
      </c>
      <c r="W12" s="6"/>
      <c r="X12" s="126" t="str">
        <f t="shared" si="0"/>
        <v>◄</v>
      </c>
      <c r="Y12" s="7" t="str">
        <f t="shared" si="1"/>
        <v>◄</v>
      </c>
      <c r="Z12" s="6"/>
      <c r="AA12" s="6"/>
      <c r="AB12" s="114" t="str">
        <f t="shared" si="2"/>
        <v/>
      </c>
    </row>
    <row r="13" spans="1:41" ht="16.2" thickBot="1" x14ac:dyDescent="0.35">
      <c r="A13" s="49">
        <v>9</v>
      </c>
      <c r="B13" s="50">
        <v>16</v>
      </c>
      <c r="C13" s="50" t="s">
        <v>32</v>
      </c>
      <c r="D13" s="50">
        <v>17</v>
      </c>
      <c r="E13" s="28">
        <v>2022</v>
      </c>
      <c r="F13" s="36" t="s">
        <v>277</v>
      </c>
      <c r="G13" s="12">
        <v>44639</v>
      </c>
      <c r="H13" s="13">
        <v>44641</v>
      </c>
      <c r="I13" s="67" t="s">
        <v>329</v>
      </c>
      <c r="J13" s="52" t="s">
        <v>276</v>
      </c>
      <c r="K13" s="33"/>
      <c r="L13" s="33"/>
      <c r="M13" s="33"/>
      <c r="N13" s="34"/>
      <c r="O13" s="11" t="s">
        <v>328</v>
      </c>
      <c r="P13" s="11" t="s">
        <v>74</v>
      </c>
      <c r="Q13" s="15" t="s">
        <v>74</v>
      </c>
      <c r="R13" s="125" t="str">
        <f t="shared" si="3"/>
        <v>◄</v>
      </c>
      <c r="S13" s="14" t="s">
        <v>329</v>
      </c>
      <c r="T13" s="6"/>
      <c r="U13" s="125" t="str">
        <f t="shared" si="4"/>
        <v>◄</v>
      </c>
      <c r="V13" s="14" t="s">
        <v>330</v>
      </c>
      <c r="W13" s="6"/>
      <c r="X13" s="126" t="str">
        <f t="shared" si="0"/>
        <v>◄</v>
      </c>
      <c r="Y13" s="7" t="str">
        <f t="shared" si="1"/>
        <v>◄</v>
      </c>
      <c r="Z13" s="6"/>
      <c r="AA13" s="6"/>
      <c r="AB13" s="114" t="str">
        <f t="shared" si="2"/>
        <v/>
      </c>
    </row>
    <row r="14" spans="1:41" ht="16.2" thickBot="1" x14ac:dyDescent="0.35">
      <c r="A14" s="49">
        <v>10</v>
      </c>
      <c r="B14" s="50">
        <v>18</v>
      </c>
      <c r="C14" s="69" t="s">
        <v>32</v>
      </c>
      <c r="D14" s="69">
        <v>18</v>
      </c>
      <c r="E14" s="28">
        <v>2022</v>
      </c>
      <c r="F14" s="36" t="s">
        <v>275</v>
      </c>
      <c r="G14" s="12">
        <v>44722</v>
      </c>
      <c r="H14" s="13">
        <v>44724</v>
      </c>
      <c r="I14" s="67" t="s">
        <v>331</v>
      </c>
      <c r="J14" s="52" t="s">
        <v>274</v>
      </c>
      <c r="K14" s="33"/>
      <c r="L14" s="33"/>
      <c r="M14" s="33"/>
      <c r="N14" s="34"/>
      <c r="O14" s="11" t="s">
        <v>333</v>
      </c>
      <c r="P14" s="11" t="s">
        <v>1</v>
      </c>
      <c r="Q14" s="15" t="s">
        <v>334</v>
      </c>
      <c r="R14" s="125" t="str">
        <f t="shared" si="3"/>
        <v>◄</v>
      </c>
      <c r="S14" s="14" t="s">
        <v>331</v>
      </c>
      <c r="T14" s="6"/>
      <c r="U14" s="125" t="str">
        <f t="shared" si="4"/>
        <v>◄</v>
      </c>
      <c r="V14" s="14" t="s">
        <v>332</v>
      </c>
      <c r="W14" s="6"/>
      <c r="X14" s="126" t="str">
        <f t="shared" si="0"/>
        <v>◄</v>
      </c>
      <c r="Y14" s="7" t="str">
        <f t="shared" si="1"/>
        <v>◄</v>
      </c>
      <c r="Z14" s="6"/>
      <c r="AA14" s="6"/>
      <c r="AB14" s="114" t="str">
        <f t="shared" si="2"/>
        <v/>
      </c>
    </row>
    <row r="15" spans="1:41" ht="16.2" thickBot="1" x14ac:dyDescent="0.35">
      <c r="A15" s="49">
        <v>11</v>
      </c>
      <c r="B15" s="50">
        <v>19</v>
      </c>
      <c r="C15" s="69" t="s">
        <v>32</v>
      </c>
      <c r="D15" s="69">
        <v>19</v>
      </c>
      <c r="E15" s="28">
        <v>2022</v>
      </c>
      <c r="F15" s="36" t="s">
        <v>273</v>
      </c>
      <c r="G15" s="12">
        <v>44722</v>
      </c>
      <c r="H15" s="13">
        <v>44724</v>
      </c>
      <c r="I15" s="67" t="s">
        <v>335</v>
      </c>
      <c r="J15" s="52" t="s">
        <v>272</v>
      </c>
      <c r="K15" s="33"/>
      <c r="L15" s="33"/>
      <c r="M15" s="33"/>
      <c r="N15" s="34"/>
      <c r="O15" s="11" t="s">
        <v>337</v>
      </c>
      <c r="P15" s="11" t="s">
        <v>1</v>
      </c>
      <c r="Q15" s="15" t="s">
        <v>338</v>
      </c>
      <c r="R15" s="125" t="str">
        <f t="shared" si="3"/>
        <v>◄</v>
      </c>
      <c r="S15" s="14" t="s">
        <v>335</v>
      </c>
      <c r="T15" s="6"/>
      <c r="U15" s="125" t="str">
        <f t="shared" si="4"/>
        <v>◄</v>
      </c>
      <c r="V15" s="14" t="s">
        <v>336</v>
      </c>
      <c r="W15" s="6"/>
      <c r="X15" s="126" t="str">
        <f t="shared" si="0"/>
        <v>◄</v>
      </c>
      <c r="Y15" s="7" t="str">
        <f t="shared" si="1"/>
        <v>◄</v>
      </c>
      <c r="Z15" s="6"/>
      <c r="AA15" s="6"/>
      <c r="AB15" s="114" t="str">
        <f t="shared" si="2"/>
        <v/>
      </c>
    </row>
    <row r="16" spans="1:41" ht="16.2" thickBot="1" x14ac:dyDescent="0.35">
      <c r="A16" s="49">
        <v>12</v>
      </c>
      <c r="B16" s="50">
        <v>20</v>
      </c>
      <c r="C16" s="50" t="s">
        <v>32</v>
      </c>
      <c r="D16" s="50">
        <v>21</v>
      </c>
      <c r="E16" s="28">
        <v>2022</v>
      </c>
      <c r="F16" s="36" t="s">
        <v>271</v>
      </c>
      <c r="G16" s="12">
        <v>44722</v>
      </c>
      <c r="H16" s="13">
        <v>44724</v>
      </c>
      <c r="I16" s="67" t="s">
        <v>339</v>
      </c>
      <c r="J16" s="52" t="s">
        <v>270</v>
      </c>
      <c r="K16" s="33"/>
      <c r="L16" s="33"/>
      <c r="M16" s="33"/>
      <c r="N16" s="34"/>
      <c r="O16" s="11" t="s">
        <v>341</v>
      </c>
      <c r="P16" s="11" t="s">
        <v>1</v>
      </c>
      <c r="Q16" s="15" t="s">
        <v>342</v>
      </c>
      <c r="R16" s="125" t="str">
        <f t="shared" si="3"/>
        <v>◄</v>
      </c>
      <c r="S16" s="14" t="s">
        <v>339</v>
      </c>
      <c r="T16" s="6"/>
      <c r="U16" s="125" t="str">
        <f t="shared" si="4"/>
        <v>◄</v>
      </c>
      <c r="V16" s="14" t="s">
        <v>340</v>
      </c>
      <c r="W16" s="6"/>
      <c r="X16" s="126" t="str">
        <f t="shared" si="0"/>
        <v>◄</v>
      </c>
      <c r="Y16" s="7" t="str">
        <f t="shared" si="1"/>
        <v>◄</v>
      </c>
      <c r="Z16" s="6"/>
      <c r="AA16" s="6"/>
      <c r="AB16" s="114" t="str">
        <f t="shared" si="2"/>
        <v/>
      </c>
    </row>
    <row r="17" spans="1:28" ht="16.2" thickBot="1" x14ac:dyDescent="0.35">
      <c r="A17" s="49">
        <v>13</v>
      </c>
      <c r="B17" s="50">
        <v>22</v>
      </c>
      <c r="C17" s="50" t="s">
        <v>32</v>
      </c>
      <c r="D17" s="50">
        <v>23</v>
      </c>
      <c r="E17" s="28">
        <v>2022</v>
      </c>
      <c r="F17" s="36" t="s">
        <v>269</v>
      </c>
      <c r="G17" s="12">
        <v>44722</v>
      </c>
      <c r="H17" s="13">
        <v>44724</v>
      </c>
      <c r="I17" s="67" t="s">
        <v>343</v>
      </c>
      <c r="J17" s="52" t="s">
        <v>268</v>
      </c>
      <c r="K17" s="33"/>
      <c r="L17" s="33"/>
      <c r="M17" s="33"/>
      <c r="N17" s="34"/>
      <c r="O17" s="11" t="s">
        <v>345</v>
      </c>
      <c r="P17" s="11" t="s">
        <v>1</v>
      </c>
      <c r="Q17" s="15" t="s">
        <v>346</v>
      </c>
      <c r="R17" s="125" t="str">
        <f t="shared" si="3"/>
        <v>◄</v>
      </c>
      <c r="S17" s="14" t="s">
        <v>343</v>
      </c>
      <c r="T17" s="6"/>
      <c r="U17" s="125" t="str">
        <f t="shared" si="4"/>
        <v>◄</v>
      </c>
      <c r="V17" s="14" t="s">
        <v>344</v>
      </c>
      <c r="W17" s="6"/>
      <c r="X17" s="126" t="str">
        <f t="shared" si="0"/>
        <v>◄</v>
      </c>
      <c r="Y17" s="7" t="str">
        <f t="shared" si="1"/>
        <v>◄</v>
      </c>
      <c r="Z17" s="6"/>
      <c r="AA17" s="6"/>
      <c r="AB17" s="114" t="str">
        <f t="shared" si="2"/>
        <v/>
      </c>
    </row>
    <row r="18" spans="1:28" ht="16.2" thickBot="1" x14ac:dyDescent="0.35">
      <c r="A18" s="49">
        <v>14</v>
      </c>
      <c r="B18" s="50">
        <v>24</v>
      </c>
      <c r="C18" s="69" t="s">
        <v>32</v>
      </c>
      <c r="D18" s="69">
        <v>24</v>
      </c>
      <c r="E18" s="28">
        <v>2022</v>
      </c>
      <c r="F18" s="36" t="s">
        <v>267</v>
      </c>
      <c r="G18" s="12">
        <v>44800</v>
      </c>
      <c r="H18" s="13">
        <v>44802</v>
      </c>
      <c r="I18" s="67" t="s">
        <v>347</v>
      </c>
      <c r="J18" s="52" t="s">
        <v>266</v>
      </c>
      <c r="K18" s="33"/>
      <c r="L18" s="33"/>
      <c r="M18" s="33"/>
      <c r="N18" s="34"/>
      <c r="O18" s="11" t="s">
        <v>349</v>
      </c>
      <c r="P18" s="11" t="s">
        <v>1</v>
      </c>
      <c r="Q18" s="15" t="s">
        <v>350</v>
      </c>
      <c r="R18" s="125" t="str">
        <f t="shared" si="3"/>
        <v>◄</v>
      </c>
      <c r="S18" s="14" t="s">
        <v>347</v>
      </c>
      <c r="T18" s="6"/>
      <c r="U18" s="125" t="str">
        <f t="shared" si="4"/>
        <v>◄</v>
      </c>
      <c r="V18" s="14" t="s">
        <v>348</v>
      </c>
      <c r="W18" s="6"/>
      <c r="X18" s="126" t="str">
        <f t="shared" si="0"/>
        <v>◄</v>
      </c>
      <c r="Y18" s="7" t="str">
        <f t="shared" si="1"/>
        <v>◄</v>
      </c>
      <c r="Z18" s="6"/>
      <c r="AA18" s="6"/>
      <c r="AB18" s="114" t="str">
        <f t="shared" si="2"/>
        <v/>
      </c>
    </row>
    <row r="19" spans="1:28" ht="16.2" thickBot="1" x14ac:dyDescent="0.35">
      <c r="A19" s="49">
        <v>15</v>
      </c>
      <c r="B19" s="50">
        <v>25</v>
      </c>
      <c r="C19" s="50" t="s">
        <v>32</v>
      </c>
      <c r="D19" s="50">
        <v>26</v>
      </c>
      <c r="E19" s="28">
        <v>2022</v>
      </c>
      <c r="F19" s="36" t="s">
        <v>265</v>
      </c>
      <c r="G19" s="12">
        <v>44800</v>
      </c>
      <c r="H19" s="13">
        <v>44802</v>
      </c>
      <c r="I19" s="67" t="s">
        <v>351</v>
      </c>
      <c r="J19" s="52" t="s">
        <v>264</v>
      </c>
      <c r="K19" s="33"/>
      <c r="L19" s="33"/>
      <c r="M19" s="33"/>
      <c r="N19" s="34"/>
      <c r="O19" s="11" t="s">
        <v>353</v>
      </c>
      <c r="P19" s="11" t="s">
        <v>1</v>
      </c>
      <c r="Q19" s="15" t="s">
        <v>354</v>
      </c>
      <c r="R19" s="125" t="str">
        <f t="shared" si="3"/>
        <v>◄</v>
      </c>
      <c r="S19" s="14" t="s">
        <v>351</v>
      </c>
      <c r="T19" s="6"/>
      <c r="U19" s="125" t="str">
        <f t="shared" si="4"/>
        <v>◄</v>
      </c>
      <c r="V19" s="14" t="s">
        <v>352</v>
      </c>
      <c r="W19" s="6"/>
      <c r="X19" s="126" t="str">
        <f t="shared" si="0"/>
        <v>◄</v>
      </c>
      <c r="Y19" s="7" t="str">
        <f t="shared" si="1"/>
        <v>◄</v>
      </c>
      <c r="Z19" s="6"/>
      <c r="AA19" s="6"/>
      <c r="AB19" s="114" t="str">
        <f t="shared" si="2"/>
        <v/>
      </c>
    </row>
    <row r="20" spans="1:28" ht="16.2" thickBot="1" x14ac:dyDescent="0.35">
      <c r="A20" s="49">
        <v>16</v>
      </c>
      <c r="B20" s="50">
        <v>27</v>
      </c>
      <c r="C20" s="50" t="s">
        <v>32</v>
      </c>
      <c r="D20" s="50">
        <v>28</v>
      </c>
      <c r="E20" s="28">
        <v>2022</v>
      </c>
      <c r="F20" s="36" t="s">
        <v>263</v>
      </c>
      <c r="G20" s="12">
        <v>44800</v>
      </c>
      <c r="H20" s="13">
        <v>44802</v>
      </c>
      <c r="I20" s="67" t="s">
        <v>356</v>
      </c>
      <c r="J20" s="52" t="s">
        <v>262</v>
      </c>
      <c r="K20" s="33"/>
      <c r="L20" s="33"/>
      <c r="M20" s="33"/>
      <c r="N20" s="34"/>
      <c r="O20" s="11" t="s">
        <v>355</v>
      </c>
      <c r="P20" s="11" t="s">
        <v>74</v>
      </c>
      <c r="Q20" s="15" t="s">
        <v>74</v>
      </c>
      <c r="R20" s="125" t="str">
        <f t="shared" si="3"/>
        <v>◄</v>
      </c>
      <c r="S20" s="14" t="s">
        <v>356</v>
      </c>
      <c r="T20" s="6"/>
      <c r="U20" s="125" t="str">
        <f t="shared" si="4"/>
        <v>◄</v>
      </c>
      <c r="V20" s="14" t="s">
        <v>357</v>
      </c>
      <c r="W20" s="6"/>
      <c r="X20" s="126" t="str">
        <f t="shared" si="0"/>
        <v>◄</v>
      </c>
      <c r="Y20" s="7" t="str">
        <f t="shared" si="1"/>
        <v>◄</v>
      </c>
      <c r="Z20" s="6"/>
      <c r="AA20" s="6"/>
      <c r="AB20" s="114" t="str">
        <f t="shared" si="2"/>
        <v/>
      </c>
    </row>
    <row r="21" spans="1:28" ht="16.2" thickBot="1" x14ac:dyDescent="0.35">
      <c r="A21" s="49">
        <v>17</v>
      </c>
      <c r="B21" s="50">
        <v>29</v>
      </c>
      <c r="C21" s="50" t="s">
        <v>32</v>
      </c>
      <c r="D21" s="50">
        <v>30</v>
      </c>
      <c r="E21" s="28">
        <v>2022</v>
      </c>
      <c r="F21" s="36" t="s">
        <v>261</v>
      </c>
      <c r="G21" s="12">
        <v>44800</v>
      </c>
      <c r="H21" s="13">
        <v>44802</v>
      </c>
      <c r="I21" s="67" t="s">
        <v>358</v>
      </c>
      <c r="J21" s="52" t="s">
        <v>260</v>
      </c>
      <c r="K21" s="33"/>
      <c r="L21" s="33"/>
      <c r="M21" s="33"/>
      <c r="N21" s="34"/>
      <c r="O21" s="11" t="s">
        <v>360</v>
      </c>
      <c r="P21" s="11" t="s">
        <v>1</v>
      </c>
      <c r="Q21" s="15" t="s">
        <v>361</v>
      </c>
      <c r="R21" s="125" t="str">
        <f t="shared" si="3"/>
        <v>◄</v>
      </c>
      <c r="S21" s="14" t="s">
        <v>358</v>
      </c>
      <c r="T21" s="6"/>
      <c r="U21" s="125" t="str">
        <f t="shared" si="4"/>
        <v>◄</v>
      </c>
      <c r="V21" s="14" t="s">
        <v>359</v>
      </c>
      <c r="W21" s="6"/>
      <c r="X21" s="126" t="str">
        <f t="shared" si="0"/>
        <v>◄</v>
      </c>
      <c r="Y21" s="7" t="str">
        <f t="shared" si="1"/>
        <v>◄</v>
      </c>
      <c r="Z21" s="6"/>
      <c r="AA21" s="6"/>
      <c r="AB21" s="114" t="str">
        <f t="shared" si="2"/>
        <v/>
      </c>
    </row>
    <row r="22" spans="1:28" ht="16.2" thickBot="1" x14ac:dyDescent="0.35">
      <c r="A22" s="49">
        <v>18</v>
      </c>
      <c r="B22" s="50">
        <v>31</v>
      </c>
      <c r="C22" s="69" t="s">
        <v>32</v>
      </c>
      <c r="D22" s="69">
        <v>31</v>
      </c>
      <c r="E22" s="28">
        <v>2022</v>
      </c>
      <c r="F22" s="36" t="s">
        <v>259</v>
      </c>
      <c r="G22" s="12">
        <v>44856</v>
      </c>
      <c r="H22" s="13">
        <v>44858</v>
      </c>
      <c r="I22" s="67" t="s">
        <v>362</v>
      </c>
      <c r="J22" s="52" t="s">
        <v>258</v>
      </c>
      <c r="K22" s="33"/>
      <c r="L22" s="33"/>
      <c r="M22" s="33"/>
      <c r="N22" s="34"/>
      <c r="O22" s="11" t="s">
        <v>364</v>
      </c>
      <c r="P22" s="11" t="s">
        <v>1</v>
      </c>
      <c r="Q22" s="15" t="s">
        <v>365</v>
      </c>
      <c r="R22" s="125" t="str">
        <f t="shared" si="3"/>
        <v>◄</v>
      </c>
      <c r="S22" s="14" t="s">
        <v>362</v>
      </c>
      <c r="T22" s="6"/>
      <c r="U22" s="125" t="str">
        <f t="shared" si="4"/>
        <v>◄</v>
      </c>
      <c r="V22" s="14" t="s">
        <v>363</v>
      </c>
      <c r="W22" s="6"/>
      <c r="X22" s="126" t="str">
        <f t="shared" si="0"/>
        <v>◄</v>
      </c>
      <c r="Y22" s="7" t="str">
        <f t="shared" si="1"/>
        <v>◄</v>
      </c>
      <c r="Z22" s="6"/>
      <c r="AA22" s="6"/>
      <c r="AB22" s="114" t="str">
        <f t="shared" si="2"/>
        <v/>
      </c>
    </row>
    <row r="23" spans="1:28" ht="16.2" thickBot="1" x14ac:dyDescent="0.35">
      <c r="A23" s="49">
        <v>19</v>
      </c>
      <c r="B23" s="50">
        <v>32</v>
      </c>
      <c r="C23" s="50" t="s">
        <v>32</v>
      </c>
      <c r="D23" s="50">
        <v>33</v>
      </c>
      <c r="E23" s="28">
        <v>2022</v>
      </c>
      <c r="F23" s="36" t="s">
        <v>257</v>
      </c>
      <c r="G23" s="12">
        <v>44856</v>
      </c>
      <c r="H23" s="13">
        <v>44858</v>
      </c>
      <c r="I23" s="67" t="s">
        <v>366</v>
      </c>
      <c r="J23" s="52" t="s">
        <v>256</v>
      </c>
      <c r="K23" s="33"/>
      <c r="L23" s="33"/>
      <c r="M23" s="33"/>
      <c r="N23" s="34"/>
      <c r="O23" s="11" t="s">
        <v>368</v>
      </c>
      <c r="P23" s="11" t="s">
        <v>1</v>
      </c>
      <c r="Q23" s="15" t="s">
        <v>369</v>
      </c>
      <c r="R23" s="125" t="str">
        <f t="shared" si="3"/>
        <v>◄</v>
      </c>
      <c r="S23" s="14" t="s">
        <v>366</v>
      </c>
      <c r="T23" s="6"/>
      <c r="U23" s="125" t="str">
        <f t="shared" si="4"/>
        <v>◄</v>
      </c>
      <c r="V23" s="14" t="s">
        <v>367</v>
      </c>
      <c r="W23" s="6"/>
      <c r="X23" s="126" t="str">
        <f t="shared" si="0"/>
        <v>◄</v>
      </c>
      <c r="Y23" s="7" t="str">
        <f t="shared" si="1"/>
        <v>◄</v>
      </c>
      <c r="Z23" s="6"/>
      <c r="AA23" s="6"/>
      <c r="AB23" s="114" t="str">
        <f t="shared" si="2"/>
        <v/>
      </c>
    </row>
    <row r="24" spans="1:28" ht="16.2" thickBot="1" x14ac:dyDescent="0.35">
      <c r="A24" s="55">
        <v>20</v>
      </c>
      <c r="B24" s="128">
        <v>34</v>
      </c>
      <c r="C24" s="128" t="s">
        <v>32</v>
      </c>
      <c r="D24" s="128">
        <v>35</v>
      </c>
      <c r="E24" s="127">
        <v>2022</v>
      </c>
      <c r="F24" s="56" t="s">
        <v>255</v>
      </c>
      <c r="G24" s="57">
        <v>44856</v>
      </c>
      <c r="H24" s="58">
        <v>44858</v>
      </c>
      <c r="I24" s="67" t="s">
        <v>370</v>
      </c>
      <c r="J24" s="144" t="s">
        <v>254</v>
      </c>
      <c r="K24" s="143"/>
      <c r="L24" s="143"/>
      <c r="M24" s="143"/>
      <c r="N24" s="143"/>
      <c r="O24" s="11" t="s">
        <v>372</v>
      </c>
      <c r="P24" s="11" t="s">
        <v>1</v>
      </c>
      <c r="Q24" s="15" t="s">
        <v>373</v>
      </c>
      <c r="R24" s="115" t="str">
        <f t="shared" si="3"/>
        <v>◄</v>
      </c>
      <c r="S24" s="14" t="s">
        <v>370</v>
      </c>
      <c r="T24" s="64"/>
      <c r="U24" s="115" t="str">
        <f t="shared" si="4"/>
        <v>◄</v>
      </c>
      <c r="V24" s="14" t="s">
        <v>371</v>
      </c>
      <c r="W24" s="64"/>
      <c r="X24" s="62" t="str">
        <f t="shared" si="0"/>
        <v>◄</v>
      </c>
      <c r="Y24" s="63" t="str">
        <f t="shared" si="1"/>
        <v>◄</v>
      </c>
      <c r="Z24" s="64"/>
      <c r="AA24" s="64"/>
      <c r="AB24" s="116" t="str">
        <f t="shared" si="2"/>
        <v/>
      </c>
    </row>
    <row r="25" spans="1:28" x14ac:dyDescent="0.3">
      <c r="R25"/>
      <c r="T25"/>
      <c r="U25"/>
      <c r="W25"/>
    </row>
    <row r="26" spans="1:28" x14ac:dyDescent="0.3"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</sheetData>
  <sheetProtection sheet="1" objects="1" scenarios="1" autoFilter="0"/>
  <mergeCells count="12">
    <mergeCell ref="J4:N4"/>
    <mergeCell ref="S2:T2"/>
    <mergeCell ref="V2:W2"/>
    <mergeCell ref="Y2:AB2"/>
    <mergeCell ref="S3:T3"/>
    <mergeCell ref="V3:W3"/>
    <mergeCell ref="AA3:AB3"/>
    <mergeCell ref="O3:Q3"/>
    <mergeCell ref="Y3:Z3"/>
    <mergeCell ref="O4:Q4"/>
    <mergeCell ref="G3:H3"/>
    <mergeCell ref="J3:N3"/>
  </mergeCells>
  <conditionalFormatting sqref="I4">
    <cfRule type="containsText" dxfId="341" priority="147" operator="containsText" text=" -----">
      <formula>NOT(ISERROR(SEARCH(" -----",I4)))</formula>
    </cfRule>
    <cfRule type="containsText" dxfId="340" priority="148" operator="containsText" text="P.">
      <formula>NOT(ISERROR(SEARCH("P.",I4)))</formula>
    </cfRule>
  </conditionalFormatting>
  <conditionalFormatting sqref="I5:I24">
    <cfRule type="containsText" dxfId="323" priority="103" operator="containsText" text="◙">
      <formula>NOT(ISERROR(SEARCH("◙",I5)))</formula>
    </cfRule>
  </conditionalFormatting>
  <conditionalFormatting sqref="I5:I24">
    <cfRule type="containsText" dxfId="321" priority="104" operator="containsText" text="P.">
      <formula>NOT(ISERROR(SEARCH("P.",I5)))</formula>
    </cfRule>
    <cfRule type="containsText" dxfId="320" priority="105" operator="containsText" text=" -----">
      <formula>NOT(ISERROR(SEARCH(" -----",I5)))</formula>
    </cfRule>
  </conditionalFormatting>
  <conditionalFormatting sqref="I4">
    <cfRule type="containsText" dxfId="315" priority="146" operator="containsText" text="◙">
      <formula>NOT(ISERROR(SEARCH("◙",I4)))</formula>
    </cfRule>
  </conditionalFormatting>
  <conditionalFormatting sqref="I4:I24">
    <cfRule type="containsText" dxfId="314" priority="114" operator="containsText" text="◙">
      <formula>NOT(ISERROR(SEARCH("◙",I4)))</formula>
    </cfRule>
    <cfRule type="containsText" dxfId="313" priority="115" operator="containsText" text=" -----">
      <formula>NOT(ISERROR(SEARCH(" -----",I4)))</formula>
    </cfRule>
    <cfRule type="containsText" dxfId="312" priority="116" operator="containsText" text="P.">
      <formula>NOT(ISERROR(SEARCH("P.",I4)))</formula>
    </cfRule>
    <cfRule type="containsText" dxfId="311" priority="117" operator="containsText" text="?missend">
      <formula>NOT(ISERROR(SEARCH("?missend",I4)))</formula>
    </cfRule>
    <cfRule type="containsText" dxfId="310" priority="118" operator="containsText" text=" -----">
      <formula>NOT(ISERROR(SEARCH(" -----",I4)))</formula>
    </cfRule>
  </conditionalFormatting>
  <conditionalFormatting sqref="P5:Q24">
    <cfRule type="containsBlanks" dxfId="296" priority="141">
      <formula>LEN(TRIM(P5))=0</formula>
    </cfRule>
  </conditionalFormatting>
  <conditionalFormatting sqref="S4">
    <cfRule type="containsText" dxfId="252" priority="34" operator="containsText" text="?missend">
      <formula>NOT(ISERROR(SEARCH("?missend",S4)))</formula>
    </cfRule>
    <cfRule type="containsText" dxfId="251" priority="35" operator="containsText" text=" -----">
      <formula>NOT(ISERROR(SEARCH(" -----",S4)))</formula>
    </cfRule>
    <cfRule type="containsText" dxfId="250" priority="36" operator="containsText" text="◙">
      <formula>NOT(ISERROR(SEARCH("◙",S4)))</formula>
    </cfRule>
    <cfRule type="containsText" dxfId="249" priority="37" operator="containsText" text=" -----">
      <formula>NOT(ISERROR(SEARCH(" -----",S4)))</formula>
    </cfRule>
    <cfRule type="containsText" dxfId="248" priority="38" operator="containsText" text="P.">
      <formula>NOT(ISERROR(SEARCH("P.",S4)))</formula>
    </cfRule>
  </conditionalFormatting>
  <conditionalFormatting sqref="S4:S17 S19:S24">
    <cfRule type="containsText" dxfId="247" priority="26" operator="containsText" text="◙">
      <formula>NOT(ISERROR(SEARCH("◙",S4)))</formula>
    </cfRule>
    <cfRule type="containsText" dxfId="246" priority="27" operator="containsText" text=" -----">
      <formula>NOT(ISERROR(SEARCH(" -----",S4)))</formula>
    </cfRule>
    <cfRule type="containsText" dxfId="245" priority="28" operator="containsText" text="P.">
      <formula>NOT(ISERROR(SEARCH("P.",S4)))</formula>
    </cfRule>
  </conditionalFormatting>
  <conditionalFormatting sqref="S5:S17 S19:S24">
    <cfRule type="containsText" dxfId="244" priority="23" operator="containsText" text="◙">
      <formula>NOT(ISERROR(SEARCH("◙",S5)))</formula>
    </cfRule>
    <cfRule type="containsText" dxfId="243" priority="24" operator="containsText" text="P.">
      <formula>NOT(ISERROR(SEARCH("P.",S5)))</formula>
    </cfRule>
    <cfRule type="containsText" dxfId="242" priority="25" operator="containsText" text=" -----">
      <formula>NOT(ISERROR(SEARCH(" -----",S5)))</formula>
    </cfRule>
  </conditionalFormatting>
  <conditionalFormatting sqref="S5:S21">
    <cfRule type="containsText" dxfId="241" priority="21" operator="containsText" text=" -----">
      <formula>NOT(ISERROR(SEARCH(" -----",S5)))</formula>
    </cfRule>
  </conditionalFormatting>
  <conditionalFormatting sqref="S5:S24">
    <cfRule type="containsText" dxfId="240" priority="14" operator="containsText" text="?FDS-">
      <formula>NOT(ISERROR(SEARCH("?FDS-",S5)))</formula>
    </cfRule>
  </conditionalFormatting>
  <conditionalFormatting sqref="S18">
    <cfRule type="containsText" dxfId="239" priority="16" operator="containsText" text=" -----">
      <formula>NOT(ISERROR(SEARCH(" -----",S18)))</formula>
    </cfRule>
    <cfRule type="containsText" dxfId="238" priority="17" operator="containsText" text="◙">
      <formula>NOT(ISERROR(SEARCH("◙",S18)))</formula>
    </cfRule>
    <cfRule type="containsText" dxfId="237" priority="18" operator="containsText" text="P.">
      <formula>NOT(ISERROR(SEARCH("P.",S18)))</formula>
    </cfRule>
    <cfRule type="containsText" dxfId="236" priority="19" operator="containsText" text=" -----">
      <formula>NOT(ISERROR(SEARCH(" -----",S18)))</formula>
    </cfRule>
    <cfRule type="containsText" dxfId="235" priority="20" operator="containsText" text="◙">
      <formula>NOT(ISERROR(SEARCH("◙",S18)))</formula>
    </cfRule>
    <cfRule type="containsText" dxfId="234" priority="22" operator="containsText" text="P.">
      <formula>NOT(ISERROR(SEARCH("P.",S18)))</formula>
    </cfRule>
  </conditionalFormatting>
  <conditionalFormatting sqref="S22:S24">
    <cfRule type="containsText" dxfId="233" priority="15" operator="containsText" text=" -----">
      <formula>NOT(ISERROR(SEARCH(" -----",S22)))</formula>
    </cfRule>
  </conditionalFormatting>
  <conditionalFormatting sqref="V4">
    <cfRule type="containsText" dxfId="232" priority="29" operator="containsText" text="?missend">
      <formula>NOT(ISERROR(SEARCH("?missend",V4)))</formula>
    </cfRule>
    <cfRule type="containsText" dxfId="231" priority="30" operator="containsText" text=" -----">
      <formula>NOT(ISERROR(SEARCH(" -----",V4)))</formula>
    </cfRule>
    <cfRule type="containsText" dxfId="230" priority="31" operator="containsText" text="◙">
      <formula>NOT(ISERROR(SEARCH("◙",V4)))</formula>
    </cfRule>
    <cfRule type="containsText" dxfId="229" priority="32" operator="containsText" text=" -----">
      <formula>NOT(ISERROR(SEARCH(" -----",V4)))</formula>
    </cfRule>
    <cfRule type="containsText" dxfId="228" priority="33" operator="containsText" text="P.">
      <formula>NOT(ISERROR(SEARCH("P.",V4)))</formula>
    </cfRule>
  </conditionalFormatting>
  <conditionalFormatting sqref="V4">
    <cfRule type="containsText" dxfId="227" priority="9" operator="containsText" text="◙">
      <formula>NOT(ISERROR(SEARCH("◙",V4)))</formula>
    </cfRule>
    <cfRule type="containsText" dxfId="226" priority="10" operator="containsText" text=" -----">
      <formula>NOT(ISERROR(SEARCH(" -----",V4)))</formula>
    </cfRule>
    <cfRule type="containsText" dxfId="225" priority="11" operator="containsText" text="P.">
      <formula>NOT(ISERROR(SEARCH("P.",V4)))</formula>
    </cfRule>
  </conditionalFormatting>
  <conditionalFormatting sqref="W5:W24">
    <cfRule type="containsText" dxfId="224" priority="39" operator="containsText" text="Ø">
      <formula>NOT(ISERROR(SEARCH("Ø",W5)))</formula>
    </cfRule>
  </conditionalFormatting>
  <conditionalFormatting sqref="Y4">
    <cfRule type="containsText" dxfId="223" priority="13" operator="containsText" text=" -">
      <formula>NOT(ISERROR(SEARCH(" -",Y4)))</formula>
    </cfRule>
  </conditionalFormatting>
  <conditionalFormatting sqref="Z4:AA4">
    <cfRule type="containsText" dxfId="222" priority="12" operator="containsText" text="Ø">
      <formula>NOT(ISERROR(SEARCH("Ø",Z4)))</formula>
    </cfRule>
  </conditionalFormatting>
  <conditionalFormatting sqref="V5:V24">
    <cfRule type="containsText" dxfId="221" priority="1" operator="containsText" text="?FDS-">
      <formula>NOT(ISERROR(SEARCH("?FDS-",V5)))</formula>
    </cfRule>
  </conditionalFormatting>
  <conditionalFormatting sqref="V5:V24">
    <cfRule type="containsText" dxfId="220" priority="3" operator="containsText" text="◙">
      <formula>NOT(ISERROR(SEARCH("◙",V5)))</formula>
    </cfRule>
    <cfRule type="containsText" dxfId="219" priority="4" operator="containsText" text="P.">
      <formula>NOT(ISERROR(SEARCH("P.",V5)))</formula>
    </cfRule>
    <cfRule type="containsText" dxfId="218" priority="5" operator="containsText" text=" -----">
      <formula>NOT(ISERROR(SEARCH(" -----",V5)))</formula>
    </cfRule>
  </conditionalFormatting>
  <conditionalFormatting sqref="V5:V24">
    <cfRule type="containsText" dxfId="217" priority="2" operator="containsText" text=" -----">
      <formula>NOT(ISERROR(SEARCH(" -----",V5)))</formula>
    </cfRule>
  </conditionalFormatting>
  <conditionalFormatting sqref="V5:V24">
    <cfRule type="containsText" dxfId="216" priority="6" operator="containsText" text="◙">
      <formula>NOT(ISERROR(SEARCH("◙",V5)))</formula>
    </cfRule>
    <cfRule type="containsText" dxfId="215" priority="7" operator="containsText" text=" -----">
      <formula>NOT(ISERROR(SEARCH(" -----",V5)))</formula>
    </cfRule>
    <cfRule type="containsText" dxfId="214" priority="8" operator="containsText" text="P.">
      <formula>NOT(ISERROR(SEARCH("P.",V5)))</formula>
    </cfRule>
  </conditionalFormatting>
  <hyperlinks>
    <hyperlink ref="J3" r:id="rId1" display="https://www.postzegelalbum-be.com/postzegels/albums-j2020-tot-j2029-inventaris-velindeling/album-j2022-5054-5134-invent" xr:uid="{EF0DD5C9-700E-4C2C-A043-C29E74EC6BE4}"/>
  </hyperlinks>
  <printOptions horizontalCentered="1"/>
  <pageMargins left="0" right="0" top="0.31496062992125984" bottom="0" header="0" footer="0"/>
  <pageSetup paperSize="9" scale="76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8E9F-F9FF-46A2-9927-8B352E45F04E}">
  <dimension ref="A1:AX46"/>
  <sheetViews>
    <sheetView showZeros="0"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5" sqref="H25"/>
    </sheetView>
  </sheetViews>
  <sheetFormatPr defaultColWidth="8.88671875" defaultRowHeight="14.4" x14ac:dyDescent="0.3"/>
  <cols>
    <col min="1" max="1" width="6.6640625" style="23" customWidth="1"/>
    <col min="2" max="2" width="5.109375" style="23" customWidth="1"/>
    <col min="3" max="3" width="3.33203125" style="23" customWidth="1"/>
    <col min="4" max="4" width="5.109375" style="23" customWidth="1"/>
    <col min="5" max="5" width="7" style="1" customWidth="1"/>
    <col min="6" max="6" width="32.6640625" style="1" customWidth="1"/>
    <col min="7" max="7" width="12.109375" style="3" customWidth="1"/>
    <col min="8" max="8" width="11" style="9" customWidth="1"/>
    <col min="9" max="9" width="13.88671875" style="68" customWidth="1"/>
    <col min="10" max="10" width="41.109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117" customWidth="1"/>
    <col min="19" max="19" width="14.5546875" style="1" customWidth="1"/>
    <col min="20" max="20" width="5.21875" style="117" customWidth="1"/>
    <col min="21" max="21" width="2.88671875" style="117" customWidth="1"/>
    <col min="22" max="22" width="16.44140625" style="1" customWidth="1"/>
    <col min="23" max="23" width="5.44140625" style="117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95"/>
      <c r="S1" s="10"/>
      <c r="T1" s="95"/>
      <c r="U1" s="95"/>
      <c r="V1" s="10"/>
      <c r="W1" s="95"/>
    </row>
    <row r="2" spans="1:41" ht="15" thickBot="1" x14ac:dyDescent="0.35">
      <c r="A2" s="24"/>
      <c r="B2" s="24"/>
      <c r="C2" s="25"/>
      <c r="D2" s="25"/>
      <c r="E2" s="25"/>
      <c r="F2" s="25"/>
      <c r="G2" s="25"/>
      <c r="H2" s="25"/>
      <c r="I2" s="65"/>
      <c r="J2" s="26" t="s">
        <v>415</v>
      </c>
      <c r="K2" s="26"/>
      <c r="L2" s="26"/>
      <c r="M2" s="25"/>
      <c r="N2" s="27"/>
      <c r="O2" s="37"/>
      <c r="P2" s="37"/>
      <c r="Q2" s="38"/>
      <c r="R2" s="96"/>
      <c r="S2" s="97" t="s">
        <v>135</v>
      </c>
      <c r="T2" s="98"/>
      <c r="U2" s="96"/>
      <c r="V2" s="97" t="s">
        <v>135</v>
      </c>
      <c r="W2" s="98"/>
      <c r="X2" s="99"/>
      <c r="Y2" s="100" t="s">
        <v>136</v>
      </c>
      <c r="Z2" s="101"/>
      <c r="AA2" s="101"/>
      <c r="AB2" s="102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39"/>
      <c r="B3" s="29"/>
      <c r="C3" s="41"/>
      <c r="D3" s="41"/>
      <c r="E3" s="42"/>
      <c r="F3" s="20"/>
      <c r="G3" s="85" t="s">
        <v>4</v>
      </c>
      <c r="H3" s="86"/>
      <c r="I3" s="53"/>
      <c r="J3" s="21" t="s">
        <v>374</v>
      </c>
      <c r="K3" s="74"/>
      <c r="L3" s="74"/>
      <c r="M3" s="74"/>
      <c r="N3" s="75"/>
      <c r="O3" s="78" t="s">
        <v>10</v>
      </c>
      <c r="P3" s="79"/>
      <c r="Q3" s="80"/>
      <c r="R3" s="124" t="s">
        <v>137</v>
      </c>
      <c r="S3" s="103" t="s">
        <v>138</v>
      </c>
      <c r="T3" s="104"/>
      <c r="U3" s="124" t="s">
        <v>137</v>
      </c>
      <c r="V3" s="103" t="s">
        <v>138</v>
      </c>
      <c r="W3" s="104"/>
      <c r="X3" s="105"/>
      <c r="Y3" s="81" t="s">
        <v>7</v>
      </c>
      <c r="Z3" s="82"/>
      <c r="AA3" s="76" t="s">
        <v>6</v>
      </c>
      <c r="AB3" s="77"/>
    </row>
    <row r="4" spans="1:41" customFormat="1" ht="16.8" customHeight="1" thickBot="1" x14ac:dyDescent="0.4">
      <c r="A4" s="18" t="s">
        <v>0</v>
      </c>
      <c r="B4" s="30" t="s">
        <v>13</v>
      </c>
      <c r="C4" s="30" t="s">
        <v>32</v>
      </c>
      <c r="D4" s="30" t="s">
        <v>13</v>
      </c>
      <c r="E4" s="17" t="s">
        <v>12</v>
      </c>
      <c r="F4" s="19" t="s">
        <v>294</v>
      </c>
      <c r="G4" s="16" t="s">
        <v>8</v>
      </c>
      <c r="H4" s="16" t="s">
        <v>9</v>
      </c>
      <c r="I4" s="54" t="s">
        <v>58</v>
      </c>
      <c r="J4" s="92" t="s">
        <v>5</v>
      </c>
      <c r="K4" s="93"/>
      <c r="L4" s="93"/>
      <c r="M4" s="93"/>
      <c r="N4" s="94"/>
      <c r="O4" s="83" t="s">
        <v>11</v>
      </c>
      <c r="P4" s="84"/>
      <c r="Q4" s="84"/>
      <c r="R4" s="106" t="str">
        <f>IF(COUNTIF(R5:R24,"◄")=0,"☺","☻")</f>
        <v>☻</v>
      </c>
      <c r="S4" s="67" t="s">
        <v>58</v>
      </c>
      <c r="T4" s="107" t="s">
        <v>2</v>
      </c>
      <c r="U4" s="108" t="str">
        <f>IF(COUNTIF(U5:U24,"◄")=0,"☺","☻")</f>
        <v>☻</v>
      </c>
      <c r="V4" s="67" t="s">
        <v>139</v>
      </c>
      <c r="W4" s="109" t="s">
        <v>3</v>
      </c>
      <c r="X4" s="110" t="str">
        <f>IF(Y4="","☺","☻")</f>
        <v>☻</v>
      </c>
      <c r="Y4" s="111" t="str">
        <f>IF(COUNTIF(Y5:Y24,"◄")=0,"",(CONCATENATE(" - ",COUNTIF(Y5:Y24,"◄"))))</f>
        <v xml:space="preserve"> - 20</v>
      </c>
      <c r="Z4" s="112" t="s">
        <v>37</v>
      </c>
      <c r="AA4" s="112" t="s">
        <v>37</v>
      </c>
      <c r="AB4" s="113">
        <f>COUNTIF(AB5:AB29,"►")</f>
        <v>0</v>
      </c>
    </row>
    <row r="5" spans="1:41" ht="16.2" thickBot="1" x14ac:dyDescent="0.35">
      <c r="A5" s="47">
        <v>1</v>
      </c>
      <c r="B5" s="48">
        <v>1</v>
      </c>
      <c r="C5" s="48" t="s">
        <v>32</v>
      </c>
      <c r="D5" s="48">
        <v>2</v>
      </c>
      <c r="E5" s="43">
        <v>2023</v>
      </c>
      <c r="F5" s="35" t="s">
        <v>414</v>
      </c>
      <c r="G5" s="12">
        <v>44947</v>
      </c>
      <c r="H5" s="13">
        <v>44949</v>
      </c>
      <c r="I5" s="67" t="s">
        <v>416</v>
      </c>
      <c r="J5" s="131" t="s">
        <v>413</v>
      </c>
      <c r="K5" s="130"/>
      <c r="L5" s="130"/>
      <c r="M5" s="130"/>
      <c r="N5" s="129"/>
      <c r="O5" s="11" t="s">
        <v>456</v>
      </c>
      <c r="P5" s="11" t="s">
        <v>74</v>
      </c>
      <c r="Q5" s="15" t="s">
        <v>74</v>
      </c>
      <c r="R5" s="125" t="str">
        <f>IF(T5&gt;0,"ok","◄")</f>
        <v>◄</v>
      </c>
      <c r="S5" s="14" t="s">
        <v>416</v>
      </c>
      <c r="T5" s="6"/>
      <c r="U5" s="125" t="str">
        <f>IF(W5&gt;0,"ok","◄")</f>
        <v>◄</v>
      </c>
      <c r="V5" s="14" t="s">
        <v>436</v>
      </c>
      <c r="W5" s="6"/>
      <c r="X5" s="126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14" t="str">
        <f t="shared" ref="AB5:AB24" si="2">IF(AA5&gt;0,"►","")</f>
        <v/>
      </c>
    </row>
    <row r="6" spans="1:41" ht="16.2" thickBot="1" x14ac:dyDescent="0.35">
      <c r="A6" s="49">
        <v>2</v>
      </c>
      <c r="B6" s="50">
        <v>3</v>
      </c>
      <c r="C6" s="50" t="s">
        <v>32</v>
      </c>
      <c r="D6" s="50">
        <v>4</v>
      </c>
      <c r="E6" s="51">
        <v>2023</v>
      </c>
      <c r="F6" s="36" t="s">
        <v>412</v>
      </c>
      <c r="G6" s="12">
        <v>44947</v>
      </c>
      <c r="H6" s="13">
        <v>44949</v>
      </c>
      <c r="I6" s="67" t="s">
        <v>417</v>
      </c>
      <c r="J6" s="52" t="s">
        <v>411</v>
      </c>
      <c r="K6" s="33"/>
      <c r="L6" s="33"/>
      <c r="M6" s="33"/>
      <c r="N6" s="34"/>
      <c r="O6" s="11" t="s">
        <v>457</v>
      </c>
      <c r="P6" s="11" t="s">
        <v>1</v>
      </c>
      <c r="Q6" s="15" t="s">
        <v>458</v>
      </c>
      <c r="R6" s="125" t="str">
        <f t="shared" ref="R6:R24" si="3">IF(T6&gt;0,"ok","◄")</f>
        <v>◄</v>
      </c>
      <c r="S6" s="14" t="s">
        <v>417</v>
      </c>
      <c r="T6" s="6"/>
      <c r="U6" s="125" t="str">
        <f t="shared" ref="U6:U24" si="4">IF(W6&gt;0,"ok","◄")</f>
        <v>◄</v>
      </c>
      <c r="V6" s="14" t="s">
        <v>437</v>
      </c>
      <c r="W6" s="6"/>
      <c r="X6" s="126" t="str">
        <f t="shared" si="0"/>
        <v>◄</v>
      </c>
      <c r="Y6" s="7" t="str">
        <f t="shared" si="1"/>
        <v>◄</v>
      </c>
      <c r="Z6" s="6"/>
      <c r="AA6" s="6"/>
      <c r="AB6" s="114" t="str">
        <f t="shared" si="2"/>
        <v/>
      </c>
    </row>
    <row r="7" spans="1:41" ht="16.2" thickBot="1" x14ac:dyDescent="0.35">
      <c r="A7" s="49">
        <v>3</v>
      </c>
      <c r="B7" s="50">
        <v>5</v>
      </c>
      <c r="C7" s="50" t="s">
        <v>32</v>
      </c>
      <c r="D7" s="50">
        <v>6</v>
      </c>
      <c r="E7" s="51">
        <v>2023</v>
      </c>
      <c r="F7" s="36" t="s">
        <v>410</v>
      </c>
      <c r="G7" s="12">
        <v>44947</v>
      </c>
      <c r="H7" s="13">
        <v>44949</v>
      </c>
      <c r="I7" s="67" t="s">
        <v>418</v>
      </c>
      <c r="J7" s="52" t="s">
        <v>409</v>
      </c>
      <c r="K7" s="33"/>
      <c r="L7" s="33"/>
      <c r="M7" s="33"/>
      <c r="N7" s="34"/>
      <c r="O7" s="11" t="s">
        <v>459</v>
      </c>
      <c r="P7" s="11" t="s">
        <v>1</v>
      </c>
      <c r="Q7" s="15" t="s">
        <v>460</v>
      </c>
      <c r="R7" s="125" t="str">
        <f t="shared" si="3"/>
        <v>◄</v>
      </c>
      <c r="S7" s="14" t="s">
        <v>418</v>
      </c>
      <c r="T7" s="6"/>
      <c r="U7" s="125" t="str">
        <f t="shared" si="4"/>
        <v>◄</v>
      </c>
      <c r="V7" s="14" t="s">
        <v>438</v>
      </c>
      <c r="W7" s="6"/>
      <c r="X7" s="126" t="str">
        <f t="shared" si="0"/>
        <v>◄</v>
      </c>
      <c r="Y7" s="7" t="str">
        <f t="shared" si="1"/>
        <v>◄</v>
      </c>
      <c r="Z7" s="6"/>
      <c r="AA7" s="6"/>
      <c r="AB7" s="114" t="str">
        <f t="shared" si="2"/>
        <v/>
      </c>
    </row>
    <row r="8" spans="1:41" ht="16.2" thickBot="1" x14ac:dyDescent="0.35">
      <c r="A8" s="49">
        <v>4</v>
      </c>
      <c r="B8" s="50">
        <v>7</v>
      </c>
      <c r="C8" s="50" t="s">
        <v>32</v>
      </c>
      <c r="D8" s="50">
        <v>8</v>
      </c>
      <c r="E8" s="51">
        <v>2023</v>
      </c>
      <c r="F8" s="36" t="s">
        <v>408</v>
      </c>
      <c r="G8" s="12">
        <v>44947</v>
      </c>
      <c r="H8" s="13">
        <v>44949</v>
      </c>
      <c r="I8" s="67" t="s">
        <v>419</v>
      </c>
      <c r="J8" s="52" t="s">
        <v>407</v>
      </c>
      <c r="K8" s="33"/>
      <c r="L8" s="33"/>
      <c r="M8" s="33"/>
      <c r="N8" s="34"/>
      <c r="O8" s="11" t="s">
        <v>461</v>
      </c>
      <c r="P8" s="11" t="s">
        <v>74</v>
      </c>
      <c r="Q8" s="15" t="s">
        <v>74</v>
      </c>
      <c r="R8" s="125" t="str">
        <f t="shared" si="3"/>
        <v>◄</v>
      </c>
      <c r="S8" s="14" t="s">
        <v>419</v>
      </c>
      <c r="T8" s="6"/>
      <c r="U8" s="125" t="str">
        <f t="shared" si="4"/>
        <v>◄</v>
      </c>
      <c r="V8" s="14" t="s">
        <v>439</v>
      </c>
      <c r="W8" s="6"/>
      <c r="X8" s="126" t="str">
        <f t="shared" si="0"/>
        <v>◄</v>
      </c>
      <c r="Y8" s="7" t="str">
        <f t="shared" si="1"/>
        <v>◄</v>
      </c>
      <c r="Z8" s="6"/>
      <c r="AA8" s="6"/>
      <c r="AB8" s="114" t="str">
        <f t="shared" si="2"/>
        <v/>
      </c>
    </row>
    <row r="9" spans="1:41" ht="16.2" thickBot="1" x14ac:dyDescent="0.35">
      <c r="A9" s="49">
        <v>5</v>
      </c>
      <c r="B9" s="50">
        <v>9</v>
      </c>
      <c r="C9" s="69" t="s">
        <v>32</v>
      </c>
      <c r="D9" s="69">
        <v>9</v>
      </c>
      <c r="E9" s="51">
        <v>2023</v>
      </c>
      <c r="F9" s="36" t="s">
        <v>406</v>
      </c>
      <c r="G9" s="12">
        <v>45003</v>
      </c>
      <c r="H9" s="13">
        <v>45005</v>
      </c>
      <c r="I9" s="67" t="s">
        <v>420</v>
      </c>
      <c r="J9" s="52" t="s">
        <v>405</v>
      </c>
      <c r="K9" s="33"/>
      <c r="L9" s="33"/>
      <c r="M9" s="33"/>
      <c r="N9" s="34"/>
      <c r="O9" s="11" t="s">
        <v>462</v>
      </c>
      <c r="P9" s="11" t="s">
        <v>1</v>
      </c>
      <c r="Q9" s="15" t="s">
        <v>463</v>
      </c>
      <c r="R9" s="125" t="str">
        <f t="shared" si="3"/>
        <v>◄</v>
      </c>
      <c r="S9" s="14" t="s">
        <v>420</v>
      </c>
      <c r="T9" s="6"/>
      <c r="U9" s="125" t="str">
        <f t="shared" si="4"/>
        <v>◄</v>
      </c>
      <c r="V9" s="14" t="s">
        <v>440</v>
      </c>
      <c r="W9" s="6"/>
      <c r="X9" s="126" t="str">
        <f t="shared" si="0"/>
        <v>◄</v>
      </c>
      <c r="Y9" s="7" t="str">
        <f t="shared" si="1"/>
        <v>◄</v>
      </c>
      <c r="Z9" s="6"/>
      <c r="AA9" s="6"/>
      <c r="AB9" s="114" t="str">
        <f t="shared" si="2"/>
        <v/>
      </c>
    </row>
    <row r="10" spans="1:41" ht="16.2" thickBot="1" x14ac:dyDescent="0.35">
      <c r="A10" s="49">
        <v>6</v>
      </c>
      <c r="B10" s="50">
        <v>10</v>
      </c>
      <c r="C10" s="50" t="s">
        <v>32</v>
      </c>
      <c r="D10" s="50">
        <v>11</v>
      </c>
      <c r="E10" s="51">
        <v>2023</v>
      </c>
      <c r="F10" s="36" t="s">
        <v>404</v>
      </c>
      <c r="G10" s="12">
        <v>45003</v>
      </c>
      <c r="H10" s="13">
        <v>45005</v>
      </c>
      <c r="I10" s="67" t="s">
        <v>421</v>
      </c>
      <c r="J10" s="52" t="s">
        <v>403</v>
      </c>
      <c r="K10" s="33"/>
      <c r="L10" s="33"/>
      <c r="M10" s="33"/>
      <c r="N10" s="34"/>
      <c r="O10" s="11" t="s">
        <v>464</v>
      </c>
      <c r="P10" s="11" t="s">
        <v>74</v>
      </c>
      <c r="Q10" s="15" t="s">
        <v>74</v>
      </c>
      <c r="R10" s="125" t="str">
        <f t="shared" si="3"/>
        <v>◄</v>
      </c>
      <c r="S10" s="14" t="s">
        <v>421</v>
      </c>
      <c r="T10" s="6"/>
      <c r="U10" s="125" t="str">
        <f t="shared" si="4"/>
        <v>◄</v>
      </c>
      <c r="V10" s="14" t="s">
        <v>441</v>
      </c>
      <c r="W10" s="6"/>
      <c r="X10" s="126" t="str">
        <f t="shared" si="0"/>
        <v>◄</v>
      </c>
      <c r="Y10" s="7" t="str">
        <f t="shared" si="1"/>
        <v>◄</v>
      </c>
      <c r="Z10" s="6"/>
      <c r="AA10" s="6"/>
      <c r="AB10" s="114" t="str">
        <f t="shared" si="2"/>
        <v/>
      </c>
    </row>
    <row r="11" spans="1:41" ht="16.2" thickBot="1" x14ac:dyDescent="0.35">
      <c r="A11" s="49">
        <v>7</v>
      </c>
      <c r="B11" s="50">
        <v>12</v>
      </c>
      <c r="C11" s="50" t="s">
        <v>32</v>
      </c>
      <c r="D11" s="50">
        <v>13</v>
      </c>
      <c r="E11" s="51">
        <v>2023</v>
      </c>
      <c r="F11" s="36" t="s">
        <v>402</v>
      </c>
      <c r="G11" s="12">
        <v>45003</v>
      </c>
      <c r="H11" s="13">
        <v>45005</v>
      </c>
      <c r="I11" s="67" t="s">
        <v>422</v>
      </c>
      <c r="J11" s="52" t="s">
        <v>401</v>
      </c>
      <c r="K11" s="33"/>
      <c r="L11" s="33"/>
      <c r="M11" s="33"/>
      <c r="N11" s="34"/>
      <c r="O11" s="11" t="s">
        <v>465</v>
      </c>
      <c r="P11" s="11" t="s">
        <v>1</v>
      </c>
      <c r="Q11" s="15" t="s">
        <v>466</v>
      </c>
      <c r="R11" s="125" t="str">
        <f t="shared" si="3"/>
        <v>◄</v>
      </c>
      <c r="S11" s="14" t="s">
        <v>422</v>
      </c>
      <c r="T11" s="6"/>
      <c r="U11" s="125" t="str">
        <f t="shared" si="4"/>
        <v>◄</v>
      </c>
      <c r="V11" s="14" t="s">
        <v>442</v>
      </c>
      <c r="W11" s="6"/>
      <c r="X11" s="126" t="str">
        <f t="shared" si="0"/>
        <v>◄</v>
      </c>
      <c r="Y11" s="7" t="str">
        <f t="shared" si="1"/>
        <v>◄</v>
      </c>
      <c r="Z11" s="6"/>
      <c r="AA11" s="6"/>
      <c r="AB11" s="114" t="str">
        <f t="shared" si="2"/>
        <v/>
      </c>
    </row>
    <row r="12" spans="1:41" ht="16.2" thickBot="1" x14ac:dyDescent="0.35">
      <c r="A12" s="49">
        <v>8</v>
      </c>
      <c r="B12" s="50">
        <v>14</v>
      </c>
      <c r="C12" s="69" t="s">
        <v>32</v>
      </c>
      <c r="D12" s="69">
        <v>14</v>
      </c>
      <c r="E12" s="51">
        <v>2023</v>
      </c>
      <c r="F12" s="36" t="s">
        <v>400</v>
      </c>
      <c r="G12" s="12">
        <v>45003</v>
      </c>
      <c r="H12" s="13">
        <v>45005</v>
      </c>
      <c r="I12" s="67" t="s">
        <v>423</v>
      </c>
      <c r="J12" s="52" t="s">
        <v>399</v>
      </c>
      <c r="K12" s="33"/>
      <c r="L12" s="33"/>
      <c r="M12" s="33"/>
      <c r="N12" s="34"/>
      <c r="O12" s="11" t="s">
        <v>467</v>
      </c>
      <c r="P12" s="11" t="s">
        <v>1</v>
      </c>
      <c r="Q12" s="15" t="s">
        <v>468</v>
      </c>
      <c r="R12" s="125" t="str">
        <f t="shared" si="3"/>
        <v>◄</v>
      </c>
      <c r="S12" s="14" t="s">
        <v>423</v>
      </c>
      <c r="T12" s="6"/>
      <c r="U12" s="125" t="str">
        <f t="shared" si="4"/>
        <v>◄</v>
      </c>
      <c r="V12" s="14" t="s">
        <v>443</v>
      </c>
      <c r="W12" s="6"/>
      <c r="X12" s="126" t="str">
        <f t="shared" si="0"/>
        <v>◄</v>
      </c>
      <c r="Y12" s="7" t="str">
        <f t="shared" si="1"/>
        <v>◄</v>
      </c>
      <c r="Z12" s="6"/>
      <c r="AA12" s="6"/>
      <c r="AB12" s="114" t="str">
        <f t="shared" si="2"/>
        <v/>
      </c>
    </row>
    <row r="13" spans="1:41" ht="16.2" thickBot="1" x14ac:dyDescent="0.35">
      <c r="A13" s="49">
        <v>9</v>
      </c>
      <c r="B13" s="50">
        <v>15</v>
      </c>
      <c r="C13" s="50" t="s">
        <v>32</v>
      </c>
      <c r="D13" s="50">
        <v>16</v>
      </c>
      <c r="E13" s="51">
        <v>2023</v>
      </c>
      <c r="F13" s="36" t="s">
        <v>398</v>
      </c>
      <c r="G13" s="12">
        <v>45087</v>
      </c>
      <c r="H13" s="13">
        <v>45089</v>
      </c>
      <c r="I13" s="67" t="s">
        <v>424</v>
      </c>
      <c r="J13" s="52" t="s">
        <v>397</v>
      </c>
      <c r="K13" s="33"/>
      <c r="L13" s="33"/>
      <c r="M13" s="33"/>
      <c r="N13" s="34"/>
      <c r="O13" s="11" t="s">
        <v>469</v>
      </c>
      <c r="P13" s="11" t="s">
        <v>74</v>
      </c>
      <c r="Q13" s="15" t="s">
        <v>74</v>
      </c>
      <c r="R13" s="125" t="str">
        <f t="shared" si="3"/>
        <v>◄</v>
      </c>
      <c r="S13" s="14" t="s">
        <v>424</v>
      </c>
      <c r="T13" s="6"/>
      <c r="U13" s="125" t="str">
        <f t="shared" si="4"/>
        <v>◄</v>
      </c>
      <c r="V13" s="14" t="s">
        <v>444</v>
      </c>
      <c r="W13" s="6"/>
      <c r="X13" s="126" t="str">
        <f t="shared" si="0"/>
        <v>◄</v>
      </c>
      <c r="Y13" s="7" t="str">
        <f t="shared" si="1"/>
        <v>◄</v>
      </c>
      <c r="Z13" s="6"/>
      <c r="AA13" s="6"/>
      <c r="AB13" s="114" t="str">
        <f t="shared" si="2"/>
        <v/>
      </c>
    </row>
    <row r="14" spans="1:41" ht="16.2" thickBot="1" x14ac:dyDescent="0.35">
      <c r="A14" s="49">
        <v>10</v>
      </c>
      <c r="B14" s="50">
        <v>17</v>
      </c>
      <c r="C14" s="50" t="s">
        <v>32</v>
      </c>
      <c r="D14" s="50">
        <v>18</v>
      </c>
      <c r="E14" s="51">
        <v>2023</v>
      </c>
      <c r="F14" s="36" t="s">
        <v>396</v>
      </c>
      <c r="G14" s="12">
        <v>45087</v>
      </c>
      <c r="H14" s="13">
        <v>45089</v>
      </c>
      <c r="I14" s="67" t="s">
        <v>425</v>
      </c>
      <c r="J14" s="52" t="s">
        <v>395</v>
      </c>
      <c r="K14" s="33"/>
      <c r="L14" s="33"/>
      <c r="M14" s="33"/>
      <c r="N14" s="34"/>
      <c r="O14" s="11" t="s">
        <v>470</v>
      </c>
      <c r="P14" s="11" t="s">
        <v>74</v>
      </c>
      <c r="Q14" s="15" t="s">
        <v>74</v>
      </c>
      <c r="R14" s="125" t="str">
        <f t="shared" si="3"/>
        <v>◄</v>
      </c>
      <c r="S14" s="14" t="s">
        <v>425</v>
      </c>
      <c r="T14" s="6"/>
      <c r="U14" s="125" t="str">
        <f t="shared" si="4"/>
        <v>◄</v>
      </c>
      <c r="V14" s="14" t="s">
        <v>445</v>
      </c>
      <c r="W14" s="6"/>
      <c r="X14" s="126" t="str">
        <f t="shared" si="0"/>
        <v>◄</v>
      </c>
      <c r="Y14" s="7" t="str">
        <f t="shared" si="1"/>
        <v>◄</v>
      </c>
      <c r="Z14" s="6"/>
      <c r="AA14" s="6"/>
      <c r="AB14" s="114" t="str">
        <f t="shared" si="2"/>
        <v/>
      </c>
    </row>
    <row r="15" spans="1:41" ht="16.2" thickBot="1" x14ac:dyDescent="0.35">
      <c r="A15" s="49">
        <v>11</v>
      </c>
      <c r="B15" s="50">
        <v>19</v>
      </c>
      <c r="C15" s="50" t="s">
        <v>32</v>
      </c>
      <c r="D15" s="50">
        <v>20</v>
      </c>
      <c r="E15" s="51">
        <v>2023</v>
      </c>
      <c r="F15" s="36" t="s">
        <v>394</v>
      </c>
      <c r="G15" s="12">
        <v>45087</v>
      </c>
      <c r="H15" s="13">
        <v>45089</v>
      </c>
      <c r="I15" s="67" t="s">
        <v>426</v>
      </c>
      <c r="J15" s="52" t="s">
        <v>393</v>
      </c>
      <c r="K15" s="33"/>
      <c r="L15" s="33"/>
      <c r="M15" s="33"/>
      <c r="N15" s="34"/>
      <c r="O15" s="11" t="s">
        <v>471</v>
      </c>
      <c r="P15" s="11" t="s">
        <v>74</v>
      </c>
      <c r="Q15" s="15" t="s">
        <v>74</v>
      </c>
      <c r="R15" s="125" t="str">
        <f t="shared" si="3"/>
        <v>◄</v>
      </c>
      <c r="S15" s="14" t="s">
        <v>426</v>
      </c>
      <c r="T15" s="6"/>
      <c r="U15" s="125" t="str">
        <f t="shared" si="4"/>
        <v>◄</v>
      </c>
      <c r="V15" s="14" t="s">
        <v>446</v>
      </c>
      <c r="W15" s="6"/>
      <c r="X15" s="126" t="str">
        <f t="shared" si="0"/>
        <v>◄</v>
      </c>
      <c r="Y15" s="7" t="str">
        <f t="shared" si="1"/>
        <v>◄</v>
      </c>
      <c r="Z15" s="6"/>
      <c r="AA15" s="6"/>
      <c r="AB15" s="114" t="str">
        <f t="shared" si="2"/>
        <v/>
      </c>
    </row>
    <row r="16" spans="1:41" ht="16.2" thickBot="1" x14ac:dyDescent="0.35">
      <c r="A16" s="49">
        <v>12</v>
      </c>
      <c r="B16" s="50">
        <v>21</v>
      </c>
      <c r="C16" s="50" t="s">
        <v>32</v>
      </c>
      <c r="D16" s="50">
        <v>22</v>
      </c>
      <c r="E16" s="51">
        <v>2023</v>
      </c>
      <c r="F16" s="36" t="s">
        <v>392</v>
      </c>
      <c r="G16" s="12">
        <v>45087</v>
      </c>
      <c r="H16" s="13">
        <v>45089</v>
      </c>
      <c r="I16" s="67" t="s">
        <v>427</v>
      </c>
      <c r="J16" s="52" t="s">
        <v>391</v>
      </c>
      <c r="K16" s="33"/>
      <c r="L16" s="33"/>
      <c r="M16" s="33"/>
      <c r="N16" s="34"/>
      <c r="O16" s="11" t="s">
        <v>472</v>
      </c>
      <c r="P16" s="11" t="s">
        <v>1</v>
      </c>
      <c r="Q16" s="15" t="s">
        <v>473</v>
      </c>
      <c r="R16" s="125" t="str">
        <f t="shared" si="3"/>
        <v>◄</v>
      </c>
      <c r="S16" s="14" t="s">
        <v>427</v>
      </c>
      <c r="T16" s="6"/>
      <c r="U16" s="125" t="str">
        <f t="shared" si="4"/>
        <v>◄</v>
      </c>
      <c r="V16" s="14" t="s">
        <v>447</v>
      </c>
      <c r="W16" s="6"/>
      <c r="X16" s="126" t="str">
        <f t="shared" si="0"/>
        <v>◄</v>
      </c>
      <c r="Y16" s="7" t="str">
        <f t="shared" si="1"/>
        <v>◄</v>
      </c>
      <c r="Z16" s="6"/>
      <c r="AA16" s="6"/>
      <c r="AB16" s="114" t="str">
        <f t="shared" si="2"/>
        <v/>
      </c>
    </row>
    <row r="17" spans="1:28" ht="16.2" thickBot="1" x14ac:dyDescent="0.35">
      <c r="A17" s="49">
        <v>13</v>
      </c>
      <c r="B17" s="50">
        <v>23</v>
      </c>
      <c r="C17" s="50" t="s">
        <v>32</v>
      </c>
      <c r="D17" s="50">
        <v>24</v>
      </c>
      <c r="E17" s="51">
        <v>2023</v>
      </c>
      <c r="F17" s="36" t="s">
        <v>390</v>
      </c>
      <c r="G17" s="12">
        <v>45164</v>
      </c>
      <c r="H17" s="13">
        <v>45166</v>
      </c>
      <c r="I17" s="67" t="s">
        <v>428</v>
      </c>
      <c r="J17" s="52" t="s">
        <v>389</v>
      </c>
      <c r="K17" s="33"/>
      <c r="L17" s="33"/>
      <c r="M17" s="33"/>
      <c r="N17" s="34"/>
      <c r="O17" s="11" t="s">
        <v>474</v>
      </c>
      <c r="P17" s="11" t="s">
        <v>1</v>
      </c>
      <c r="Q17" s="15" t="s">
        <v>475</v>
      </c>
      <c r="R17" s="125" t="str">
        <f t="shared" si="3"/>
        <v>◄</v>
      </c>
      <c r="S17" s="14" t="s">
        <v>428</v>
      </c>
      <c r="T17" s="6"/>
      <c r="U17" s="125" t="str">
        <f t="shared" si="4"/>
        <v>◄</v>
      </c>
      <c r="V17" s="14" t="s">
        <v>448</v>
      </c>
      <c r="W17" s="6"/>
      <c r="X17" s="126" t="str">
        <f t="shared" si="0"/>
        <v>◄</v>
      </c>
      <c r="Y17" s="7" t="str">
        <f t="shared" si="1"/>
        <v>◄</v>
      </c>
      <c r="Z17" s="6"/>
      <c r="AA17" s="6"/>
      <c r="AB17" s="114" t="str">
        <f t="shared" si="2"/>
        <v/>
      </c>
    </row>
    <row r="18" spans="1:28" ht="16.2" thickBot="1" x14ac:dyDescent="0.35">
      <c r="A18" s="49">
        <v>14</v>
      </c>
      <c r="B18" s="50">
        <v>25</v>
      </c>
      <c r="C18" s="50" t="s">
        <v>32</v>
      </c>
      <c r="D18" s="50">
        <v>26</v>
      </c>
      <c r="E18" s="51">
        <v>2023</v>
      </c>
      <c r="F18" s="36" t="s">
        <v>388</v>
      </c>
      <c r="G18" s="12">
        <v>45164</v>
      </c>
      <c r="H18" s="13">
        <v>45166</v>
      </c>
      <c r="I18" s="67" t="s">
        <v>429</v>
      </c>
      <c r="J18" s="52" t="s">
        <v>387</v>
      </c>
      <c r="K18" s="33"/>
      <c r="L18" s="33"/>
      <c r="M18" s="33"/>
      <c r="N18" s="34"/>
      <c r="O18" s="11" t="s">
        <v>476</v>
      </c>
      <c r="P18" s="11" t="s">
        <v>74</v>
      </c>
      <c r="Q18" s="15" t="s">
        <v>74</v>
      </c>
      <c r="R18" s="125" t="str">
        <f t="shared" si="3"/>
        <v>◄</v>
      </c>
      <c r="S18" s="14" t="s">
        <v>429</v>
      </c>
      <c r="T18" s="6"/>
      <c r="U18" s="125" t="str">
        <f t="shared" si="4"/>
        <v>◄</v>
      </c>
      <c r="V18" s="14" t="s">
        <v>449</v>
      </c>
      <c r="W18" s="6"/>
      <c r="X18" s="126" t="str">
        <f t="shared" si="0"/>
        <v>◄</v>
      </c>
      <c r="Y18" s="7" t="str">
        <f t="shared" si="1"/>
        <v>◄</v>
      </c>
      <c r="Z18" s="6"/>
      <c r="AA18" s="6"/>
      <c r="AB18" s="114" t="str">
        <f t="shared" si="2"/>
        <v/>
      </c>
    </row>
    <row r="19" spans="1:28" ht="16.2" thickBot="1" x14ac:dyDescent="0.35">
      <c r="A19" s="49">
        <v>15</v>
      </c>
      <c r="B19" s="50">
        <v>27</v>
      </c>
      <c r="C19" s="50" t="s">
        <v>32</v>
      </c>
      <c r="D19" s="50">
        <v>28</v>
      </c>
      <c r="E19" s="51">
        <v>2023</v>
      </c>
      <c r="F19" s="36" t="s">
        <v>386</v>
      </c>
      <c r="G19" s="12">
        <v>45164</v>
      </c>
      <c r="H19" s="13">
        <v>45166</v>
      </c>
      <c r="I19" s="67" t="s">
        <v>430</v>
      </c>
      <c r="J19" s="52" t="s">
        <v>385</v>
      </c>
      <c r="K19" s="33"/>
      <c r="L19" s="33"/>
      <c r="M19" s="33"/>
      <c r="N19" s="34"/>
      <c r="O19" s="11" t="s">
        <v>477</v>
      </c>
      <c r="P19" s="11" t="s">
        <v>1</v>
      </c>
      <c r="Q19" s="15" t="s">
        <v>478</v>
      </c>
      <c r="R19" s="125" t="str">
        <f t="shared" si="3"/>
        <v>◄</v>
      </c>
      <c r="S19" s="14" t="s">
        <v>430</v>
      </c>
      <c r="T19" s="6"/>
      <c r="U19" s="125" t="str">
        <f t="shared" si="4"/>
        <v>◄</v>
      </c>
      <c r="V19" s="14" t="s">
        <v>450</v>
      </c>
      <c r="W19" s="6"/>
      <c r="X19" s="126" t="str">
        <f t="shared" si="0"/>
        <v>◄</v>
      </c>
      <c r="Y19" s="7" t="str">
        <f t="shared" si="1"/>
        <v>◄</v>
      </c>
      <c r="Z19" s="6"/>
      <c r="AA19" s="6"/>
      <c r="AB19" s="114" t="str">
        <f t="shared" si="2"/>
        <v/>
      </c>
    </row>
    <row r="20" spans="1:28" ht="16.2" thickBot="1" x14ac:dyDescent="0.35">
      <c r="A20" s="49">
        <v>16</v>
      </c>
      <c r="B20" s="50">
        <v>29</v>
      </c>
      <c r="C20" s="50" t="s">
        <v>32</v>
      </c>
      <c r="D20" s="50">
        <v>30</v>
      </c>
      <c r="E20" s="51">
        <v>2023</v>
      </c>
      <c r="F20" s="36" t="s">
        <v>384</v>
      </c>
      <c r="G20" s="12">
        <v>45164</v>
      </c>
      <c r="H20" s="13">
        <v>45166</v>
      </c>
      <c r="I20" s="67" t="s">
        <v>431</v>
      </c>
      <c r="J20" s="52" t="s">
        <v>383</v>
      </c>
      <c r="K20" s="33"/>
      <c r="L20" s="33"/>
      <c r="M20" s="33"/>
      <c r="N20" s="34"/>
      <c r="O20" s="11" t="s">
        <v>479</v>
      </c>
      <c r="P20" s="11" t="s">
        <v>1</v>
      </c>
      <c r="Q20" s="15" t="s">
        <v>480</v>
      </c>
      <c r="R20" s="125" t="str">
        <f t="shared" si="3"/>
        <v>◄</v>
      </c>
      <c r="S20" s="14" t="s">
        <v>431</v>
      </c>
      <c r="T20" s="6"/>
      <c r="U20" s="125" t="str">
        <f t="shared" si="4"/>
        <v>◄</v>
      </c>
      <c r="V20" s="14" t="s">
        <v>451</v>
      </c>
      <c r="W20" s="6"/>
      <c r="X20" s="126" t="str">
        <f t="shared" si="0"/>
        <v>◄</v>
      </c>
      <c r="Y20" s="7" t="str">
        <f t="shared" si="1"/>
        <v>◄</v>
      </c>
      <c r="Z20" s="6"/>
      <c r="AA20" s="6"/>
      <c r="AB20" s="114" t="str">
        <f t="shared" si="2"/>
        <v/>
      </c>
    </row>
    <row r="21" spans="1:28" ht="16.2" thickBot="1" x14ac:dyDescent="0.35">
      <c r="A21" s="49">
        <v>17</v>
      </c>
      <c r="B21" s="50">
        <v>31</v>
      </c>
      <c r="C21" s="50" t="s">
        <v>32</v>
      </c>
      <c r="D21" s="50">
        <v>32</v>
      </c>
      <c r="E21" s="51">
        <v>2023</v>
      </c>
      <c r="F21" s="36" t="s">
        <v>382</v>
      </c>
      <c r="G21" s="12">
        <v>45220</v>
      </c>
      <c r="H21" s="13">
        <v>45222</v>
      </c>
      <c r="I21" s="67" t="s">
        <v>432</v>
      </c>
      <c r="J21" s="52" t="s">
        <v>381</v>
      </c>
      <c r="K21" s="33"/>
      <c r="L21" s="33"/>
      <c r="M21" s="33"/>
      <c r="N21" s="34"/>
      <c r="O21" s="11" t="s">
        <v>481</v>
      </c>
      <c r="P21" s="11" t="s">
        <v>74</v>
      </c>
      <c r="Q21" s="15" t="s">
        <v>74</v>
      </c>
      <c r="R21" s="125" t="str">
        <f t="shared" si="3"/>
        <v>◄</v>
      </c>
      <c r="S21" s="14" t="s">
        <v>432</v>
      </c>
      <c r="T21" s="6"/>
      <c r="U21" s="125" t="str">
        <f t="shared" si="4"/>
        <v>◄</v>
      </c>
      <c r="V21" s="14" t="s">
        <v>452</v>
      </c>
      <c r="W21" s="6"/>
      <c r="X21" s="126" t="str">
        <f t="shared" si="0"/>
        <v>◄</v>
      </c>
      <c r="Y21" s="7" t="str">
        <f t="shared" si="1"/>
        <v>◄</v>
      </c>
      <c r="Z21" s="6"/>
      <c r="AA21" s="6"/>
      <c r="AB21" s="114" t="str">
        <f t="shared" si="2"/>
        <v/>
      </c>
    </row>
    <row r="22" spans="1:28" ht="16.2" thickBot="1" x14ac:dyDescent="0.35">
      <c r="A22" s="49">
        <v>18</v>
      </c>
      <c r="B22" s="50">
        <v>33</v>
      </c>
      <c r="C22" s="50" t="s">
        <v>32</v>
      </c>
      <c r="D22" s="50">
        <v>34</v>
      </c>
      <c r="E22" s="51">
        <v>2023</v>
      </c>
      <c r="F22" s="36" t="s">
        <v>380</v>
      </c>
      <c r="G22" s="12">
        <v>45220</v>
      </c>
      <c r="H22" s="13">
        <v>45222</v>
      </c>
      <c r="I22" s="67" t="s">
        <v>433</v>
      </c>
      <c r="J22" s="52" t="s">
        <v>379</v>
      </c>
      <c r="K22" s="33"/>
      <c r="L22" s="33"/>
      <c r="M22" s="33"/>
      <c r="N22" s="34"/>
      <c r="O22" s="11" t="s">
        <v>482</v>
      </c>
      <c r="P22" s="11" t="s">
        <v>1</v>
      </c>
      <c r="Q22" s="15" t="s">
        <v>483</v>
      </c>
      <c r="R22" s="125" t="str">
        <f t="shared" si="3"/>
        <v>◄</v>
      </c>
      <c r="S22" s="14" t="s">
        <v>433</v>
      </c>
      <c r="T22" s="6"/>
      <c r="U22" s="125" t="str">
        <f t="shared" si="4"/>
        <v>◄</v>
      </c>
      <c r="V22" s="14" t="s">
        <v>453</v>
      </c>
      <c r="W22" s="6"/>
      <c r="X22" s="126" t="str">
        <f t="shared" si="0"/>
        <v>◄</v>
      </c>
      <c r="Y22" s="7" t="str">
        <f t="shared" si="1"/>
        <v>◄</v>
      </c>
      <c r="Z22" s="6"/>
      <c r="AA22" s="6"/>
      <c r="AB22" s="114" t="str">
        <f t="shared" si="2"/>
        <v/>
      </c>
    </row>
    <row r="23" spans="1:28" ht="16.2" thickBot="1" x14ac:dyDescent="0.35">
      <c r="A23" s="49">
        <v>19</v>
      </c>
      <c r="B23" s="50">
        <v>35</v>
      </c>
      <c r="C23" s="50" t="s">
        <v>32</v>
      </c>
      <c r="D23" s="50">
        <v>36</v>
      </c>
      <c r="E23" s="51">
        <v>2023</v>
      </c>
      <c r="F23" s="36" t="s">
        <v>378</v>
      </c>
      <c r="G23" s="12">
        <v>45220</v>
      </c>
      <c r="H23" s="13">
        <v>45222</v>
      </c>
      <c r="I23" s="67" t="s">
        <v>434</v>
      </c>
      <c r="J23" s="52" t="s">
        <v>377</v>
      </c>
      <c r="K23" s="33"/>
      <c r="L23" s="33"/>
      <c r="M23" s="33"/>
      <c r="N23" s="34"/>
      <c r="O23" s="11" t="s">
        <v>484</v>
      </c>
      <c r="P23" s="11" t="s">
        <v>1</v>
      </c>
      <c r="Q23" s="15" t="s">
        <v>485</v>
      </c>
      <c r="R23" s="125" t="str">
        <f t="shared" si="3"/>
        <v>◄</v>
      </c>
      <c r="S23" s="14" t="s">
        <v>434</v>
      </c>
      <c r="T23" s="6"/>
      <c r="U23" s="125" t="str">
        <f t="shared" si="4"/>
        <v>◄</v>
      </c>
      <c r="V23" s="14" t="s">
        <v>454</v>
      </c>
      <c r="W23" s="6"/>
      <c r="X23" s="126" t="str">
        <f t="shared" si="0"/>
        <v>◄</v>
      </c>
      <c r="Y23" s="7" t="str">
        <f t="shared" si="1"/>
        <v>◄</v>
      </c>
      <c r="Z23" s="6"/>
      <c r="AA23" s="6"/>
      <c r="AB23" s="114" t="str">
        <f t="shared" si="2"/>
        <v/>
      </c>
    </row>
    <row r="24" spans="1:28" ht="16.2" thickBot="1" x14ac:dyDescent="0.35">
      <c r="A24" s="148">
        <v>20</v>
      </c>
      <c r="B24" s="70">
        <v>37</v>
      </c>
      <c r="C24" s="70" t="s">
        <v>32</v>
      </c>
      <c r="D24" s="70">
        <v>38</v>
      </c>
      <c r="E24" s="71">
        <v>2023</v>
      </c>
      <c r="F24" s="56" t="s">
        <v>376</v>
      </c>
      <c r="G24" s="57">
        <v>45220</v>
      </c>
      <c r="H24" s="58">
        <v>45222</v>
      </c>
      <c r="I24" s="67" t="s">
        <v>435</v>
      </c>
      <c r="J24" s="59" t="s">
        <v>375</v>
      </c>
      <c r="K24" s="60"/>
      <c r="L24" s="60"/>
      <c r="M24" s="60"/>
      <c r="N24" s="61"/>
      <c r="O24" s="11" t="s">
        <v>486</v>
      </c>
      <c r="P24" s="11" t="s">
        <v>1</v>
      </c>
      <c r="Q24" s="15" t="s">
        <v>487</v>
      </c>
      <c r="R24" s="115" t="str">
        <f t="shared" si="3"/>
        <v>◄</v>
      </c>
      <c r="S24" s="14" t="s">
        <v>435</v>
      </c>
      <c r="T24" s="64"/>
      <c r="U24" s="115" t="str">
        <f t="shared" si="4"/>
        <v>◄</v>
      </c>
      <c r="V24" s="14" t="s">
        <v>455</v>
      </c>
      <c r="W24" s="64"/>
      <c r="X24" s="62" t="str">
        <f t="shared" si="0"/>
        <v>◄</v>
      </c>
      <c r="Y24" s="63" t="str">
        <f t="shared" si="1"/>
        <v>◄</v>
      </c>
      <c r="Z24" s="64"/>
      <c r="AA24" s="64"/>
      <c r="AB24" s="116" t="str">
        <f t="shared" si="2"/>
        <v/>
      </c>
    </row>
    <row r="25" spans="1:28" x14ac:dyDescent="0.3">
      <c r="R25"/>
      <c r="T25"/>
      <c r="U25"/>
      <c r="W25"/>
    </row>
    <row r="26" spans="1:28" x14ac:dyDescent="0.3">
      <c r="J26" s="10"/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</sheetData>
  <sheetProtection sheet="1" objects="1" scenarios="1" autoFilter="0"/>
  <autoFilter ref="A1:AB46" xr:uid="{558B8E9F-F9FF-46A2-9927-8B352E45F04E}"/>
  <mergeCells count="11">
    <mergeCell ref="S2:T2"/>
    <mergeCell ref="V2:W2"/>
    <mergeCell ref="Y2:AB2"/>
    <mergeCell ref="S3:T3"/>
    <mergeCell ref="V3:W3"/>
    <mergeCell ref="AA3:AB3"/>
    <mergeCell ref="O3:Q3"/>
    <mergeCell ref="Y3:Z3"/>
    <mergeCell ref="O4:Q4"/>
    <mergeCell ref="G3:H3"/>
    <mergeCell ref="J4:N4"/>
  </mergeCells>
  <conditionalFormatting sqref="I4">
    <cfRule type="containsText" dxfId="193" priority="102" operator="containsText" text=" -----">
      <formula>NOT(ISERROR(SEARCH(" -----",I4)))</formula>
    </cfRule>
    <cfRule type="containsText" dxfId="192" priority="103" operator="containsText" text="P.">
      <formula>NOT(ISERROR(SEARCH("P.",I4)))</formula>
    </cfRule>
  </conditionalFormatting>
  <conditionalFormatting sqref="I5:I24">
    <cfRule type="containsText" dxfId="190" priority="59" operator="containsText" text=" -----">
      <formula>NOT(ISERROR(SEARCH(" -----",I5)))</formula>
    </cfRule>
  </conditionalFormatting>
  <conditionalFormatting sqref="I5:I24">
    <cfRule type="containsText" dxfId="179" priority="61" operator="containsText" text="P.">
      <formula>NOT(ISERROR(SEARCH("P.",I5)))</formula>
    </cfRule>
  </conditionalFormatting>
  <conditionalFormatting sqref="I5:I24">
    <cfRule type="containsText" dxfId="178" priority="60" operator="containsText" text="◙">
      <formula>NOT(ISERROR(SEARCH("◙",I5)))</formula>
    </cfRule>
  </conditionalFormatting>
  <conditionalFormatting sqref="I4">
    <cfRule type="containsText" dxfId="173" priority="101" operator="containsText" text="◙">
      <formula>NOT(ISERROR(SEARCH("◙",I4)))</formula>
    </cfRule>
  </conditionalFormatting>
  <conditionalFormatting sqref="I4:I24">
    <cfRule type="containsText" dxfId="172" priority="71" operator="containsText" text="◙">
      <formula>NOT(ISERROR(SEARCH("◙",I4)))</formula>
    </cfRule>
    <cfRule type="containsText" dxfId="171" priority="72" operator="containsText" text=" -----">
      <formula>NOT(ISERROR(SEARCH(" -----",I4)))</formula>
    </cfRule>
    <cfRule type="containsText" dxfId="170" priority="73" operator="containsText" text="P.">
      <formula>NOT(ISERROR(SEARCH("P.",I4)))</formula>
    </cfRule>
    <cfRule type="containsText" dxfId="169" priority="74" operator="containsText" text="?missend">
      <formula>NOT(ISERROR(SEARCH("?missend",I4)))</formula>
    </cfRule>
    <cfRule type="containsText" dxfId="168" priority="75" operator="containsText" text=" -----">
      <formula>NOT(ISERROR(SEARCH(" -----",I4)))</formula>
    </cfRule>
  </conditionalFormatting>
  <conditionalFormatting sqref="P5:Q24">
    <cfRule type="containsBlanks" dxfId="154" priority="41">
      <formula>LEN(TRIM(P5))=0</formula>
    </cfRule>
  </conditionalFormatting>
  <conditionalFormatting sqref="S4">
    <cfRule type="containsText" dxfId="149" priority="34" operator="containsText" text="?missend">
      <formula>NOT(ISERROR(SEARCH("?missend",S4)))</formula>
    </cfRule>
    <cfRule type="containsText" dxfId="148" priority="35" operator="containsText" text=" -----">
      <formula>NOT(ISERROR(SEARCH(" -----",S4)))</formula>
    </cfRule>
    <cfRule type="containsText" dxfId="147" priority="36" operator="containsText" text="◙">
      <formula>NOT(ISERROR(SEARCH("◙",S4)))</formula>
    </cfRule>
    <cfRule type="containsText" dxfId="146" priority="37" operator="containsText" text=" -----">
      <formula>NOT(ISERROR(SEARCH(" -----",S4)))</formula>
    </cfRule>
    <cfRule type="containsText" dxfId="145" priority="38" operator="containsText" text="P.">
      <formula>NOT(ISERROR(SEARCH("P.",S4)))</formula>
    </cfRule>
  </conditionalFormatting>
  <conditionalFormatting sqref="S4:S17 S19:S24">
    <cfRule type="containsText" dxfId="144" priority="26" operator="containsText" text="◙">
      <formula>NOT(ISERROR(SEARCH("◙",S4)))</formula>
    </cfRule>
    <cfRule type="containsText" dxfId="143" priority="27" operator="containsText" text=" -----">
      <formula>NOT(ISERROR(SEARCH(" -----",S4)))</formula>
    </cfRule>
    <cfRule type="containsText" dxfId="142" priority="28" operator="containsText" text="P.">
      <formula>NOT(ISERROR(SEARCH("P.",S4)))</formula>
    </cfRule>
  </conditionalFormatting>
  <conditionalFormatting sqref="S5:S17 S19:S24">
    <cfRule type="containsText" dxfId="141" priority="23" operator="containsText" text="◙">
      <formula>NOT(ISERROR(SEARCH("◙",S5)))</formula>
    </cfRule>
    <cfRule type="containsText" dxfId="140" priority="24" operator="containsText" text="P.">
      <formula>NOT(ISERROR(SEARCH("P.",S5)))</formula>
    </cfRule>
    <cfRule type="containsText" dxfId="139" priority="25" operator="containsText" text=" -----">
      <formula>NOT(ISERROR(SEARCH(" -----",S5)))</formula>
    </cfRule>
  </conditionalFormatting>
  <conditionalFormatting sqref="S5:S21">
    <cfRule type="containsText" dxfId="138" priority="21" operator="containsText" text=" -----">
      <formula>NOT(ISERROR(SEARCH(" -----",S5)))</formula>
    </cfRule>
  </conditionalFormatting>
  <conditionalFormatting sqref="S5:S24">
    <cfRule type="containsText" dxfId="137" priority="14" operator="containsText" text="?FDS-">
      <formula>NOT(ISERROR(SEARCH("?FDS-",S5)))</formula>
    </cfRule>
  </conditionalFormatting>
  <conditionalFormatting sqref="S18">
    <cfRule type="containsText" dxfId="136" priority="16" operator="containsText" text=" -----">
      <formula>NOT(ISERROR(SEARCH(" -----",S18)))</formula>
    </cfRule>
    <cfRule type="containsText" dxfId="135" priority="17" operator="containsText" text="◙">
      <formula>NOT(ISERROR(SEARCH("◙",S18)))</formula>
    </cfRule>
    <cfRule type="containsText" dxfId="134" priority="18" operator="containsText" text="P.">
      <formula>NOT(ISERROR(SEARCH("P.",S18)))</formula>
    </cfRule>
    <cfRule type="containsText" dxfId="133" priority="19" operator="containsText" text=" -----">
      <formula>NOT(ISERROR(SEARCH(" -----",S18)))</formula>
    </cfRule>
    <cfRule type="containsText" dxfId="132" priority="20" operator="containsText" text="◙">
      <formula>NOT(ISERROR(SEARCH("◙",S18)))</formula>
    </cfRule>
    <cfRule type="containsText" dxfId="131" priority="22" operator="containsText" text="P.">
      <formula>NOT(ISERROR(SEARCH("P.",S18)))</formula>
    </cfRule>
  </conditionalFormatting>
  <conditionalFormatting sqref="S22:S24">
    <cfRule type="containsText" dxfId="130" priority="15" operator="containsText" text=" -----">
      <formula>NOT(ISERROR(SEARCH(" -----",S22)))</formula>
    </cfRule>
  </conditionalFormatting>
  <conditionalFormatting sqref="V4">
    <cfRule type="containsText" dxfId="129" priority="29" operator="containsText" text="?missend">
      <formula>NOT(ISERROR(SEARCH("?missend",V4)))</formula>
    </cfRule>
    <cfRule type="containsText" dxfId="128" priority="30" operator="containsText" text=" -----">
      <formula>NOT(ISERROR(SEARCH(" -----",V4)))</formula>
    </cfRule>
    <cfRule type="containsText" dxfId="127" priority="31" operator="containsText" text="◙">
      <formula>NOT(ISERROR(SEARCH("◙",V4)))</formula>
    </cfRule>
    <cfRule type="containsText" dxfId="126" priority="32" operator="containsText" text=" -----">
      <formula>NOT(ISERROR(SEARCH(" -----",V4)))</formula>
    </cfRule>
    <cfRule type="containsText" dxfId="125" priority="33" operator="containsText" text="P.">
      <formula>NOT(ISERROR(SEARCH("P.",V4)))</formula>
    </cfRule>
  </conditionalFormatting>
  <conditionalFormatting sqref="V4">
    <cfRule type="containsText" dxfId="124" priority="9" operator="containsText" text="◙">
      <formula>NOT(ISERROR(SEARCH("◙",V4)))</formula>
    </cfRule>
    <cfRule type="containsText" dxfId="123" priority="10" operator="containsText" text=" -----">
      <formula>NOT(ISERROR(SEARCH(" -----",V4)))</formula>
    </cfRule>
    <cfRule type="containsText" dxfId="122" priority="11" operator="containsText" text="P.">
      <formula>NOT(ISERROR(SEARCH("P.",V4)))</formula>
    </cfRule>
  </conditionalFormatting>
  <conditionalFormatting sqref="W5:W24">
    <cfRule type="containsText" dxfId="121" priority="39" operator="containsText" text="Ø">
      <formula>NOT(ISERROR(SEARCH("Ø",W5)))</formula>
    </cfRule>
  </conditionalFormatting>
  <conditionalFormatting sqref="Y4">
    <cfRule type="containsText" dxfId="120" priority="13" operator="containsText" text=" -">
      <formula>NOT(ISERROR(SEARCH(" -",Y4)))</formula>
    </cfRule>
  </conditionalFormatting>
  <conditionalFormatting sqref="Z4:AA4">
    <cfRule type="containsText" dxfId="119" priority="12" operator="containsText" text="Ø">
      <formula>NOT(ISERROR(SEARCH("Ø",Z4)))</formula>
    </cfRule>
  </conditionalFormatting>
  <conditionalFormatting sqref="V5:V24">
    <cfRule type="containsText" dxfId="118" priority="1" operator="containsText" text="?FDS-">
      <formula>NOT(ISERROR(SEARCH("?FDS-",V5)))</formula>
    </cfRule>
  </conditionalFormatting>
  <conditionalFormatting sqref="V5:V24">
    <cfRule type="containsText" dxfId="117" priority="3" operator="containsText" text="◙">
      <formula>NOT(ISERROR(SEARCH("◙",V5)))</formula>
    </cfRule>
    <cfRule type="containsText" dxfId="116" priority="4" operator="containsText" text="P.">
      <formula>NOT(ISERROR(SEARCH("P.",V5)))</formula>
    </cfRule>
    <cfRule type="containsText" dxfId="115" priority="5" operator="containsText" text=" -----">
      <formula>NOT(ISERROR(SEARCH(" -----",V5)))</formula>
    </cfRule>
  </conditionalFormatting>
  <conditionalFormatting sqref="V5:V24">
    <cfRule type="containsText" dxfId="114" priority="2" operator="containsText" text=" -----">
      <formula>NOT(ISERROR(SEARCH(" -----",V5)))</formula>
    </cfRule>
  </conditionalFormatting>
  <conditionalFormatting sqref="V5:V24">
    <cfRule type="containsText" dxfId="113" priority="6" operator="containsText" text="◙">
      <formula>NOT(ISERROR(SEARCH("◙",V5)))</formula>
    </cfRule>
    <cfRule type="containsText" dxfId="112" priority="7" operator="containsText" text=" -----">
      <formula>NOT(ISERROR(SEARCH(" -----",V5)))</formula>
    </cfRule>
    <cfRule type="containsText" dxfId="111" priority="8" operator="containsText" text="P.">
      <formula>NOT(ISERROR(SEARCH("P.",V5)))</formula>
    </cfRule>
  </conditionalFormatting>
  <printOptions horizontalCentered="1"/>
  <pageMargins left="0" right="0" top="0.31496062992125984" bottom="0" header="0" footer="0"/>
  <pageSetup paperSize="9" scale="82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828BB-5374-4529-90E8-9725711685F7}">
  <dimension ref="A1:AU46"/>
  <sheetViews>
    <sheetView showZeros="0" zoomScale="80" zoomScaleNormal="80" workbookViewId="0">
      <pane ySplit="2" topLeftCell="A3" activePane="bottomLeft" state="frozen"/>
      <selection pane="bottomLeft" activeCell="G13" sqref="G13"/>
    </sheetView>
  </sheetViews>
  <sheetFormatPr defaultColWidth="8.88671875" defaultRowHeight="14.4" x14ac:dyDescent="0.3"/>
  <cols>
    <col min="1" max="1" width="4.88671875" style="23" customWidth="1"/>
    <col min="2" max="2" width="5.109375" style="23" customWidth="1"/>
    <col min="3" max="3" width="3.33203125" style="23" customWidth="1"/>
    <col min="4" max="4" width="5.109375" style="23" customWidth="1"/>
    <col min="5" max="5" width="6.44140625" style="1" customWidth="1"/>
    <col min="6" max="6" width="33.33203125" style="1" customWidth="1"/>
    <col min="7" max="7" width="13.88671875" style="3" customWidth="1"/>
    <col min="8" max="8" width="11" style="9" customWidth="1"/>
    <col min="9" max="9" width="13.88671875" style="68" customWidth="1"/>
    <col min="10" max="10" width="41.109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117" customWidth="1"/>
    <col min="19" max="19" width="14.5546875" style="1" customWidth="1"/>
    <col min="20" max="20" width="5.21875" style="117" customWidth="1"/>
    <col min="21" max="21" width="2.88671875" style="117" customWidth="1"/>
    <col min="22" max="22" width="16.44140625" style="1" customWidth="1"/>
    <col min="23" max="23" width="5.44140625" style="117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95"/>
      <c r="S1" s="10"/>
      <c r="T1" s="95"/>
      <c r="U1" s="95"/>
      <c r="V1" s="10"/>
      <c r="W1" s="95"/>
    </row>
    <row r="2" spans="1:41" ht="15" thickBot="1" x14ac:dyDescent="0.35">
      <c r="A2" s="24"/>
      <c r="B2" s="24"/>
      <c r="C2" s="25"/>
      <c r="D2" s="25"/>
      <c r="E2" s="25"/>
      <c r="F2" s="25"/>
      <c r="G2" s="25"/>
      <c r="H2" s="25"/>
      <c r="I2" s="65"/>
      <c r="J2" s="26" t="s">
        <v>512</v>
      </c>
      <c r="K2" s="26"/>
      <c r="L2" s="26"/>
      <c r="M2" s="25"/>
      <c r="N2" s="27"/>
      <c r="O2" s="37"/>
      <c r="P2" s="37"/>
      <c r="Q2" s="38"/>
      <c r="R2" s="96"/>
      <c r="S2" s="97" t="s">
        <v>135</v>
      </c>
      <c r="T2" s="98"/>
      <c r="U2" s="96"/>
      <c r="V2" s="97" t="s">
        <v>135</v>
      </c>
      <c r="W2" s="98"/>
      <c r="X2" s="99"/>
      <c r="Y2" s="100" t="s">
        <v>136</v>
      </c>
      <c r="Z2" s="101"/>
      <c r="AA2" s="101"/>
      <c r="AB2" s="102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39"/>
      <c r="B3" s="29"/>
      <c r="C3" s="119"/>
      <c r="D3" s="119"/>
      <c r="E3" s="120"/>
      <c r="F3" s="121"/>
      <c r="G3" s="85" t="s">
        <v>4</v>
      </c>
      <c r="H3" s="86"/>
      <c r="I3" s="122"/>
      <c r="J3" s="169" t="s">
        <v>511</v>
      </c>
      <c r="K3" s="170"/>
      <c r="L3" s="170"/>
      <c r="M3" s="170"/>
      <c r="N3" s="75"/>
      <c r="O3" s="78" t="s">
        <v>10</v>
      </c>
      <c r="P3" s="79"/>
      <c r="Q3" s="80"/>
      <c r="R3" s="124" t="s">
        <v>137</v>
      </c>
      <c r="S3" s="103" t="s">
        <v>138</v>
      </c>
      <c r="T3" s="104"/>
      <c r="U3" s="124" t="s">
        <v>137</v>
      </c>
      <c r="V3" s="103" t="s">
        <v>138</v>
      </c>
      <c r="W3" s="104"/>
      <c r="X3" s="105"/>
      <c r="Y3" s="81" t="s">
        <v>7</v>
      </c>
      <c r="Z3" s="82"/>
      <c r="AA3" s="76" t="s">
        <v>6</v>
      </c>
      <c r="AB3" s="77"/>
    </row>
    <row r="4" spans="1:41" customFormat="1" ht="16.8" customHeight="1" thickBot="1" x14ac:dyDescent="0.4">
      <c r="A4" s="18" t="s">
        <v>0</v>
      </c>
      <c r="B4" s="30" t="s">
        <v>13</v>
      </c>
      <c r="C4" s="30" t="s">
        <v>32</v>
      </c>
      <c r="D4" s="30" t="s">
        <v>13</v>
      </c>
      <c r="E4" s="17" t="s">
        <v>12</v>
      </c>
      <c r="F4" s="19" t="s">
        <v>294</v>
      </c>
      <c r="G4" s="16" t="s">
        <v>8</v>
      </c>
      <c r="H4" s="16" t="s">
        <v>9</v>
      </c>
      <c r="I4" s="54" t="s">
        <v>58</v>
      </c>
      <c r="J4" s="92" t="s">
        <v>5</v>
      </c>
      <c r="K4" s="142"/>
      <c r="L4" s="142"/>
      <c r="M4" s="142"/>
      <c r="N4" s="94"/>
      <c r="O4" s="83" t="s">
        <v>11</v>
      </c>
      <c r="P4" s="84"/>
      <c r="Q4" s="84"/>
      <c r="R4" s="106" t="str">
        <f>IF(COUNTIF(R5:R24,"◄")=0,"☺","☻")</f>
        <v>☻</v>
      </c>
      <c r="S4" s="67" t="s">
        <v>58</v>
      </c>
      <c r="T4" s="107" t="s">
        <v>2</v>
      </c>
      <c r="U4" s="108" t="str">
        <f>IF(COUNTIF(U5:U24,"◄")=0,"☺","☻")</f>
        <v>☻</v>
      </c>
      <c r="V4" s="67" t="s">
        <v>139</v>
      </c>
      <c r="W4" s="109" t="s">
        <v>3</v>
      </c>
      <c r="X4" s="110" t="str">
        <f>IF(Y4="","☺","☻")</f>
        <v>☻</v>
      </c>
      <c r="Y4" s="111" t="str">
        <f>IF(COUNTIF(Y5:Y24,"◄")=0,"",(CONCATENATE(" - ",COUNTIF(Y5:Y24,"◄"))))</f>
        <v xml:space="preserve"> - 20</v>
      </c>
      <c r="Z4" s="112" t="s">
        <v>37</v>
      </c>
      <c r="AA4" s="112" t="s">
        <v>37</v>
      </c>
      <c r="AB4" s="113">
        <f>COUNTIF(AB5:AB29,"►")</f>
        <v>0</v>
      </c>
    </row>
    <row r="5" spans="1:41" ht="16.2" thickBot="1" x14ac:dyDescent="0.35">
      <c r="A5" s="47">
        <v>1</v>
      </c>
      <c r="B5" s="48">
        <v>1</v>
      </c>
      <c r="C5" s="48" t="s">
        <v>32</v>
      </c>
      <c r="D5" s="48">
        <v>2</v>
      </c>
      <c r="E5" s="43">
        <v>2024</v>
      </c>
      <c r="F5" s="35" t="s">
        <v>510</v>
      </c>
      <c r="G5" s="12">
        <v>45311</v>
      </c>
      <c r="H5" s="13">
        <v>45313</v>
      </c>
      <c r="I5" s="67" t="s">
        <v>513</v>
      </c>
      <c r="J5" s="131" t="s">
        <v>509</v>
      </c>
      <c r="K5" s="130"/>
      <c r="L5" s="130"/>
      <c r="M5" s="130"/>
      <c r="N5" s="129"/>
      <c r="O5" s="11" t="s">
        <v>515</v>
      </c>
      <c r="P5" s="11" t="s">
        <v>1</v>
      </c>
      <c r="Q5" s="15" t="s">
        <v>516</v>
      </c>
      <c r="R5" s="125" t="str">
        <f>IF(T5&gt;0,"ok","◄")</f>
        <v>◄</v>
      </c>
      <c r="S5" s="14" t="s">
        <v>513</v>
      </c>
      <c r="T5" s="6"/>
      <c r="U5" s="125" t="str">
        <f>IF(W5&gt;0,"ok","◄")</f>
        <v>◄</v>
      </c>
      <c r="V5" s="14" t="s">
        <v>514</v>
      </c>
      <c r="W5" s="6"/>
      <c r="X5" s="126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14" t="str">
        <f t="shared" ref="AB5:AB24" si="2">IF(AA5&gt;0,"►","")</f>
        <v/>
      </c>
    </row>
    <row r="6" spans="1:41" ht="16.2" thickBot="1" x14ac:dyDescent="0.35">
      <c r="A6" s="49">
        <v>2</v>
      </c>
      <c r="B6" s="50">
        <v>3</v>
      </c>
      <c r="C6" s="50" t="s">
        <v>32</v>
      </c>
      <c r="D6" s="50">
        <v>4</v>
      </c>
      <c r="E6" s="51">
        <v>2024</v>
      </c>
      <c r="F6" s="36" t="s">
        <v>508</v>
      </c>
      <c r="G6" s="12">
        <v>45311</v>
      </c>
      <c r="H6" s="13">
        <v>45313</v>
      </c>
      <c r="I6" s="67" t="s">
        <v>517</v>
      </c>
      <c r="J6" s="52" t="s">
        <v>507</v>
      </c>
      <c r="K6" s="33"/>
      <c r="L6" s="33"/>
      <c r="M6" s="33"/>
      <c r="N6" s="34"/>
      <c r="O6" s="11" t="s">
        <v>519</v>
      </c>
      <c r="P6" s="11" t="s">
        <v>1</v>
      </c>
      <c r="Q6" s="15" t="s">
        <v>520</v>
      </c>
      <c r="R6" s="125" t="str">
        <f t="shared" ref="R6:R24" si="3">IF(T6&gt;0,"ok","◄")</f>
        <v>◄</v>
      </c>
      <c r="S6" s="14" t="s">
        <v>517</v>
      </c>
      <c r="T6" s="6"/>
      <c r="U6" s="125" t="str">
        <f t="shared" ref="U6:U24" si="4">IF(W6&gt;0,"ok","◄")</f>
        <v>◄</v>
      </c>
      <c r="V6" s="14" t="s">
        <v>518</v>
      </c>
      <c r="W6" s="6"/>
      <c r="X6" s="126" t="str">
        <f t="shared" si="0"/>
        <v>◄</v>
      </c>
      <c r="Y6" s="7" t="str">
        <f t="shared" si="1"/>
        <v>◄</v>
      </c>
      <c r="Z6" s="6"/>
      <c r="AA6" s="6"/>
      <c r="AB6" s="114" t="str">
        <f t="shared" si="2"/>
        <v/>
      </c>
    </row>
    <row r="7" spans="1:41" ht="16.2" thickBot="1" x14ac:dyDescent="0.35">
      <c r="A7" s="49">
        <v>3</v>
      </c>
      <c r="B7" s="50">
        <v>5</v>
      </c>
      <c r="C7" s="50" t="s">
        <v>32</v>
      </c>
      <c r="D7" s="50">
        <v>6</v>
      </c>
      <c r="E7" s="51">
        <v>2024</v>
      </c>
      <c r="F7" s="36" t="s">
        <v>506</v>
      </c>
      <c r="G7" s="12">
        <v>45311</v>
      </c>
      <c r="H7" s="13">
        <v>45313</v>
      </c>
      <c r="I7" s="67" t="s">
        <v>521</v>
      </c>
      <c r="J7" s="52" t="s">
        <v>505</v>
      </c>
      <c r="K7" s="33"/>
      <c r="L7" s="33"/>
      <c r="M7" s="33"/>
      <c r="N7" s="34"/>
      <c r="O7" s="11" t="s">
        <v>523</v>
      </c>
      <c r="P7" s="11" t="s">
        <v>1</v>
      </c>
      <c r="Q7" s="15" t="s">
        <v>524</v>
      </c>
      <c r="R7" s="125" t="str">
        <f t="shared" si="3"/>
        <v>◄</v>
      </c>
      <c r="S7" s="14" t="s">
        <v>521</v>
      </c>
      <c r="T7" s="6"/>
      <c r="U7" s="125" t="str">
        <f t="shared" si="4"/>
        <v>◄</v>
      </c>
      <c r="V7" s="14" t="s">
        <v>522</v>
      </c>
      <c r="W7" s="6"/>
      <c r="X7" s="126" t="str">
        <f t="shared" si="0"/>
        <v>◄</v>
      </c>
      <c r="Y7" s="7" t="str">
        <f t="shared" si="1"/>
        <v>◄</v>
      </c>
      <c r="Z7" s="6"/>
      <c r="AA7" s="6"/>
      <c r="AB7" s="114" t="str">
        <f t="shared" si="2"/>
        <v/>
      </c>
    </row>
    <row r="8" spans="1:41" ht="16.2" thickBot="1" x14ac:dyDescent="0.35">
      <c r="A8" s="49">
        <v>4</v>
      </c>
      <c r="B8" s="50">
        <v>7</v>
      </c>
      <c r="C8" s="50" t="s">
        <v>32</v>
      </c>
      <c r="D8" s="50">
        <v>8</v>
      </c>
      <c r="E8" s="51">
        <v>2024</v>
      </c>
      <c r="F8" s="36" t="s">
        <v>504</v>
      </c>
      <c r="G8" s="12">
        <v>45311</v>
      </c>
      <c r="H8" s="13">
        <v>45313</v>
      </c>
      <c r="I8" s="67" t="s">
        <v>526</v>
      </c>
      <c r="J8" s="52" t="s">
        <v>503</v>
      </c>
      <c r="K8" s="33"/>
      <c r="L8" s="33"/>
      <c r="M8" s="33"/>
      <c r="N8" s="34"/>
      <c r="O8" s="11" t="s">
        <v>525</v>
      </c>
      <c r="P8" s="11" t="s">
        <v>74</v>
      </c>
      <c r="Q8" s="15" t="s">
        <v>74</v>
      </c>
      <c r="R8" s="125" t="str">
        <f t="shared" si="3"/>
        <v>◄</v>
      </c>
      <c r="S8" s="14" t="s">
        <v>526</v>
      </c>
      <c r="T8" s="6"/>
      <c r="U8" s="125" t="str">
        <f t="shared" si="4"/>
        <v>◄</v>
      </c>
      <c r="V8" s="14" t="s">
        <v>527</v>
      </c>
      <c r="W8" s="6"/>
      <c r="X8" s="126" t="str">
        <f t="shared" si="0"/>
        <v>◄</v>
      </c>
      <c r="Y8" s="7" t="str">
        <f t="shared" si="1"/>
        <v>◄</v>
      </c>
      <c r="Z8" s="6"/>
      <c r="AA8" s="6"/>
      <c r="AB8" s="114" t="str">
        <f t="shared" si="2"/>
        <v/>
      </c>
    </row>
    <row r="9" spans="1:41" ht="16.2" thickBot="1" x14ac:dyDescent="0.35">
      <c r="A9" s="49">
        <v>5</v>
      </c>
      <c r="B9" s="50">
        <v>9</v>
      </c>
      <c r="C9" s="50" t="s">
        <v>32</v>
      </c>
      <c r="D9" s="50">
        <v>10</v>
      </c>
      <c r="E9" s="51">
        <v>2024</v>
      </c>
      <c r="F9" s="36" t="s">
        <v>501</v>
      </c>
      <c r="G9" s="12" t="s">
        <v>498</v>
      </c>
      <c r="H9" s="13">
        <v>45384</v>
      </c>
      <c r="I9" s="67" t="s">
        <v>528</v>
      </c>
      <c r="J9" s="52" t="s">
        <v>502</v>
      </c>
      <c r="K9" s="33"/>
      <c r="L9" s="33"/>
      <c r="M9" s="33"/>
      <c r="N9" s="34"/>
      <c r="O9" s="11" t="s">
        <v>530</v>
      </c>
      <c r="P9" s="11" t="s">
        <v>1</v>
      </c>
      <c r="Q9" s="15" t="s">
        <v>531</v>
      </c>
      <c r="R9" s="125" t="str">
        <f t="shared" si="3"/>
        <v>◄</v>
      </c>
      <c r="S9" s="14" t="s">
        <v>528</v>
      </c>
      <c r="T9" s="6"/>
      <c r="U9" s="125" t="str">
        <f t="shared" si="4"/>
        <v>◄</v>
      </c>
      <c r="V9" s="14" t="s">
        <v>529</v>
      </c>
      <c r="W9" s="6"/>
      <c r="X9" s="126" t="str">
        <f t="shared" si="0"/>
        <v>◄</v>
      </c>
      <c r="Y9" s="7" t="str">
        <f t="shared" si="1"/>
        <v>◄</v>
      </c>
      <c r="Z9" s="6"/>
      <c r="AA9" s="6"/>
      <c r="AB9" s="114" t="str">
        <f t="shared" si="2"/>
        <v/>
      </c>
    </row>
    <row r="10" spans="1:41" ht="16.2" thickBot="1" x14ac:dyDescent="0.35">
      <c r="A10" s="49">
        <v>6</v>
      </c>
      <c r="B10" s="50">
        <v>11</v>
      </c>
      <c r="C10" s="50" t="s">
        <v>32</v>
      </c>
      <c r="D10" s="50">
        <v>12</v>
      </c>
      <c r="E10" s="51">
        <v>2024</v>
      </c>
      <c r="F10" s="36" t="s">
        <v>501</v>
      </c>
      <c r="G10" s="12" t="s">
        <v>498</v>
      </c>
      <c r="H10" s="13">
        <v>45384</v>
      </c>
      <c r="I10" s="67" t="s">
        <v>532</v>
      </c>
      <c r="J10" s="52" t="s">
        <v>500</v>
      </c>
      <c r="K10" s="33"/>
      <c r="L10" s="33"/>
      <c r="M10" s="33"/>
      <c r="N10" s="34"/>
      <c r="O10" s="11" t="s">
        <v>534</v>
      </c>
      <c r="P10" s="11" t="s">
        <v>1</v>
      </c>
      <c r="Q10" s="15" t="s">
        <v>535</v>
      </c>
      <c r="R10" s="125" t="str">
        <f t="shared" si="3"/>
        <v>◄</v>
      </c>
      <c r="S10" s="14" t="s">
        <v>532</v>
      </c>
      <c r="T10" s="6"/>
      <c r="U10" s="125" t="str">
        <f t="shared" si="4"/>
        <v>◄</v>
      </c>
      <c r="V10" s="14" t="s">
        <v>533</v>
      </c>
      <c r="W10" s="6"/>
      <c r="X10" s="126" t="str">
        <f t="shared" si="0"/>
        <v>◄</v>
      </c>
      <c r="Y10" s="7" t="str">
        <f t="shared" si="1"/>
        <v>◄</v>
      </c>
      <c r="Z10" s="6"/>
      <c r="AA10" s="6"/>
      <c r="AB10" s="114" t="str">
        <f t="shared" si="2"/>
        <v/>
      </c>
    </row>
    <row r="11" spans="1:41" ht="16.2" thickBot="1" x14ac:dyDescent="0.35">
      <c r="A11" s="49">
        <v>7</v>
      </c>
      <c r="B11" s="50">
        <v>13</v>
      </c>
      <c r="C11" s="50" t="s">
        <v>32</v>
      </c>
      <c r="D11" s="50">
        <v>14</v>
      </c>
      <c r="E11" s="51">
        <v>2024</v>
      </c>
      <c r="F11" s="36" t="s">
        <v>499</v>
      </c>
      <c r="G11" s="12" t="s">
        <v>498</v>
      </c>
      <c r="H11" s="13">
        <v>45384</v>
      </c>
      <c r="I11" s="67" t="s">
        <v>536</v>
      </c>
      <c r="J11" s="52" t="s">
        <v>497</v>
      </c>
      <c r="K11" s="33"/>
      <c r="L11" s="33"/>
      <c r="M11" s="33"/>
      <c r="N11" s="34"/>
      <c r="O11" s="11" t="s">
        <v>538</v>
      </c>
      <c r="P11" s="11" t="s">
        <v>1</v>
      </c>
      <c r="Q11" s="15" t="s">
        <v>539</v>
      </c>
      <c r="R11" s="125" t="str">
        <f t="shared" si="3"/>
        <v>◄</v>
      </c>
      <c r="S11" s="14" t="s">
        <v>536</v>
      </c>
      <c r="T11" s="6"/>
      <c r="U11" s="125" t="str">
        <f t="shared" si="4"/>
        <v>◄</v>
      </c>
      <c r="V11" s="14" t="s">
        <v>537</v>
      </c>
      <c r="W11" s="6"/>
      <c r="X11" s="126" t="str">
        <f t="shared" si="0"/>
        <v>◄</v>
      </c>
      <c r="Y11" s="7" t="str">
        <f t="shared" si="1"/>
        <v>◄</v>
      </c>
      <c r="Z11" s="6"/>
      <c r="AA11" s="6"/>
      <c r="AB11" s="114" t="str">
        <f t="shared" si="2"/>
        <v/>
      </c>
    </row>
    <row r="12" spans="1:41" ht="16.2" thickBot="1" x14ac:dyDescent="0.35">
      <c r="A12" s="49">
        <v>8</v>
      </c>
      <c r="B12" s="50">
        <v>15</v>
      </c>
      <c r="C12" s="50" t="s">
        <v>32</v>
      </c>
      <c r="D12" s="50">
        <v>16</v>
      </c>
      <c r="E12" s="51">
        <v>2024</v>
      </c>
      <c r="F12" s="152" t="s">
        <v>496</v>
      </c>
      <c r="G12" s="12" t="s">
        <v>489</v>
      </c>
      <c r="H12" s="13">
        <v>45453</v>
      </c>
      <c r="I12" s="67" t="s">
        <v>541</v>
      </c>
      <c r="J12" s="52" t="s">
        <v>495</v>
      </c>
      <c r="K12" s="33"/>
      <c r="L12" s="33"/>
      <c r="M12" s="33"/>
      <c r="N12" s="34"/>
      <c r="O12" s="11" t="s">
        <v>540</v>
      </c>
      <c r="P12" s="11" t="s">
        <v>74</v>
      </c>
      <c r="Q12" s="15" t="s">
        <v>74</v>
      </c>
      <c r="R12" s="125" t="str">
        <f t="shared" si="3"/>
        <v>◄</v>
      </c>
      <c r="S12" s="14" t="s">
        <v>541</v>
      </c>
      <c r="T12" s="6"/>
      <c r="U12" s="125" t="str">
        <f t="shared" si="4"/>
        <v>◄</v>
      </c>
      <c r="V12" s="14" t="s">
        <v>542</v>
      </c>
      <c r="W12" s="6"/>
      <c r="X12" s="126" t="str">
        <f t="shared" si="0"/>
        <v>◄</v>
      </c>
      <c r="Y12" s="7" t="str">
        <f t="shared" si="1"/>
        <v>◄</v>
      </c>
      <c r="Z12" s="6"/>
      <c r="AA12" s="6"/>
      <c r="AB12" s="114" t="str">
        <f t="shared" si="2"/>
        <v/>
      </c>
    </row>
    <row r="13" spans="1:41" s="4" customFormat="1" ht="33" customHeight="1" thickBot="1" x14ac:dyDescent="0.35">
      <c r="A13" s="167">
        <v>9</v>
      </c>
      <c r="B13" s="166">
        <v>17</v>
      </c>
      <c r="C13" s="165"/>
      <c r="D13" s="165"/>
      <c r="E13" s="164">
        <v>2024</v>
      </c>
      <c r="F13" s="163" t="s">
        <v>494</v>
      </c>
      <c r="G13" s="162" t="s">
        <v>489</v>
      </c>
      <c r="H13" s="161">
        <v>45453</v>
      </c>
      <c r="I13" s="160" t="s">
        <v>543</v>
      </c>
      <c r="J13" s="159" t="s">
        <v>493</v>
      </c>
      <c r="K13" s="158"/>
      <c r="L13" s="158"/>
      <c r="M13" s="158"/>
      <c r="N13" s="157"/>
      <c r="O13" s="156" t="s">
        <v>545</v>
      </c>
      <c r="P13" s="156" t="s">
        <v>1</v>
      </c>
      <c r="Q13" s="155" t="s">
        <v>546</v>
      </c>
      <c r="R13" s="125" t="str">
        <f t="shared" si="3"/>
        <v>◄</v>
      </c>
      <c r="S13" s="14" t="s">
        <v>543</v>
      </c>
      <c r="T13" s="6"/>
      <c r="U13" s="125" t="str">
        <f t="shared" si="4"/>
        <v>◄</v>
      </c>
      <c r="V13" s="14" t="s">
        <v>544</v>
      </c>
      <c r="W13" s="6"/>
      <c r="X13" s="126" t="str">
        <f t="shared" si="0"/>
        <v>◄</v>
      </c>
      <c r="Y13" s="7" t="str">
        <f t="shared" si="1"/>
        <v>◄</v>
      </c>
      <c r="Z13" s="6"/>
      <c r="AA13" s="6"/>
      <c r="AB13" s="114" t="str">
        <f t="shared" si="2"/>
        <v/>
      </c>
      <c r="AC13" s="154"/>
      <c r="AD13" s="153"/>
      <c r="AE13" s="153"/>
      <c r="AF13" s="153"/>
      <c r="AG13" s="153"/>
      <c r="AH13" s="153"/>
      <c r="AI13" s="153"/>
      <c r="AJ13" s="153"/>
      <c r="AK13" s="153"/>
      <c r="AL13" s="117"/>
    </row>
    <row r="14" spans="1:41" ht="16.2" thickBot="1" x14ac:dyDescent="0.35">
      <c r="A14" s="49">
        <v>10</v>
      </c>
      <c r="B14" s="50">
        <v>18</v>
      </c>
      <c r="C14" s="50" t="s">
        <v>32</v>
      </c>
      <c r="D14" s="50">
        <v>19</v>
      </c>
      <c r="E14" s="51">
        <v>2024</v>
      </c>
      <c r="F14" s="152" t="s">
        <v>492</v>
      </c>
      <c r="G14" s="12" t="s">
        <v>489</v>
      </c>
      <c r="H14" s="13">
        <v>45453</v>
      </c>
      <c r="I14" s="67" t="s">
        <v>548</v>
      </c>
      <c r="J14" s="52" t="s">
        <v>491</v>
      </c>
      <c r="K14" s="33"/>
      <c r="L14" s="33"/>
      <c r="M14" s="33"/>
      <c r="N14" s="34"/>
      <c r="O14" s="11" t="s">
        <v>547</v>
      </c>
      <c r="P14" s="11" t="s">
        <v>74</v>
      </c>
      <c r="Q14" s="15" t="s">
        <v>74</v>
      </c>
      <c r="R14" s="125" t="str">
        <f t="shared" si="3"/>
        <v>◄</v>
      </c>
      <c r="S14" s="14" t="s">
        <v>548</v>
      </c>
      <c r="T14" s="6"/>
      <c r="U14" s="125" t="str">
        <f t="shared" si="4"/>
        <v>◄</v>
      </c>
      <c r="V14" s="14" t="s">
        <v>549</v>
      </c>
      <c r="W14" s="6"/>
      <c r="X14" s="126" t="str">
        <f t="shared" si="0"/>
        <v>◄</v>
      </c>
      <c r="Y14" s="7" t="str">
        <f t="shared" si="1"/>
        <v>◄</v>
      </c>
      <c r="Z14" s="6"/>
      <c r="AA14" s="6"/>
      <c r="AB14" s="114" t="str">
        <f t="shared" si="2"/>
        <v/>
      </c>
    </row>
    <row r="15" spans="1:41" ht="16.2" thickBot="1" x14ac:dyDescent="0.35">
      <c r="A15" s="49">
        <v>11</v>
      </c>
      <c r="B15" s="50">
        <v>20</v>
      </c>
      <c r="C15" s="50" t="s">
        <v>32</v>
      </c>
      <c r="D15" s="50">
        <v>21</v>
      </c>
      <c r="E15" s="51">
        <v>2024</v>
      </c>
      <c r="F15" s="152" t="s">
        <v>490</v>
      </c>
      <c r="G15" s="12" t="s">
        <v>489</v>
      </c>
      <c r="H15" s="13">
        <v>45453</v>
      </c>
      <c r="I15" s="67" t="s">
        <v>551</v>
      </c>
      <c r="J15" s="52" t="s">
        <v>488</v>
      </c>
      <c r="K15" s="33"/>
      <c r="L15" s="33"/>
      <c r="M15" s="33"/>
      <c r="N15" s="34"/>
      <c r="O15" s="11" t="s">
        <v>550</v>
      </c>
      <c r="P15" s="11" t="s">
        <v>74</v>
      </c>
      <c r="Q15" s="15" t="s">
        <v>74</v>
      </c>
      <c r="R15" s="125" t="str">
        <f t="shared" si="3"/>
        <v>◄</v>
      </c>
      <c r="S15" s="14" t="s">
        <v>551</v>
      </c>
      <c r="T15" s="6"/>
      <c r="U15" s="125" t="str">
        <f t="shared" si="4"/>
        <v>◄</v>
      </c>
      <c r="V15" s="14" t="s">
        <v>552</v>
      </c>
      <c r="W15" s="6"/>
      <c r="X15" s="126" t="str">
        <f t="shared" si="0"/>
        <v>◄</v>
      </c>
      <c r="Y15" s="7" t="str">
        <f t="shared" si="1"/>
        <v>◄</v>
      </c>
      <c r="Z15" s="6"/>
      <c r="AA15" s="6"/>
      <c r="AB15" s="114" t="str">
        <f t="shared" si="2"/>
        <v/>
      </c>
    </row>
    <row r="16" spans="1:41" ht="16.2" thickBot="1" x14ac:dyDescent="0.35">
      <c r="A16" s="49">
        <v>12</v>
      </c>
      <c r="B16" s="50">
        <v>22</v>
      </c>
      <c r="C16" s="50" t="s">
        <v>32</v>
      </c>
      <c r="D16" s="50">
        <v>23</v>
      </c>
      <c r="E16" s="51">
        <v>2024</v>
      </c>
      <c r="F16" s="36"/>
      <c r="G16" s="12"/>
      <c r="H16" s="13"/>
      <c r="I16" s="67" t="s">
        <v>553</v>
      </c>
      <c r="J16" s="168" t="s">
        <v>571</v>
      </c>
      <c r="K16" s="33"/>
      <c r="L16" s="33"/>
      <c r="M16" s="33"/>
      <c r="N16" s="34"/>
      <c r="O16" s="11" t="s">
        <v>74</v>
      </c>
      <c r="P16" s="11" t="s">
        <v>74</v>
      </c>
      <c r="Q16" s="15" t="s">
        <v>74</v>
      </c>
      <c r="R16" s="125" t="str">
        <f t="shared" si="3"/>
        <v>◄</v>
      </c>
      <c r="S16" s="14" t="s">
        <v>553</v>
      </c>
      <c r="T16" s="6"/>
      <c r="U16" s="125" t="str">
        <f t="shared" si="4"/>
        <v>◄</v>
      </c>
      <c r="V16" s="14" t="s">
        <v>554</v>
      </c>
      <c r="W16" s="6"/>
      <c r="X16" s="126" t="str">
        <f t="shared" si="0"/>
        <v>◄</v>
      </c>
      <c r="Y16" s="7" t="str">
        <f t="shared" si="1"/>
        <v>◄</v>
      </c>
      <c r="Z16" s="6"/>
      <c r="AA16" s="6"/>
      <c r="AB16" s="114" t="str">
        <f t="shared" si="2"/>
        <v/>
      </c>
    </row>
    <row r="17" spans="1:32" ht="16.2" thickBot="1" x14ac:dyDescent="0.35">
      <c r="A17" s="49">
        <v>13</v>
      </c>
      <c r="B17" s="50">
        <v>24</v>
      </c>
      <c r="C17" s="50" t="s">
        <v>32</v>
      </c>
      <c r="D17" s="50">
        <v>25</v>
      </c>
      <c r="E17" s="51">
        <v>2024</v>
      </c>
      <c r="F17" s="36"/>
      <c r="G17" s="12"/>
      <c r="H17" s="13"/>
      <c r="I17" s="67" t="s">
        <v>555</v>
      </c>
      <c r="J17" s="168" t="s">
        <v>571</v>
      </c>
      <c r="K17" s="33"/>
      <c r="L17" s="33"/>
      <c r="M17" s="33"/>
      <c r="N17" s="34"/>
      <c r="O17" s="11" t="s">
        <v>74</v>
      </c>
      <c r="P17" s="11" t="s">
        <v>74</v>
      </c>
      <c r="Q17" s="15" t="s">
        <v>74</v>
      </c>
      <c r="R17" s="125" t="str">
        <f t="shared" si="3"/>
        <v>◄</v>
      </c>
      <c r="S17" s="14" t="s">
        <v>555</v>
      </c>
      <c r="T17" s="6"/>
      <c r="U17" s="125" t="str">
        <f t="shared" si="4"/>
        <v>◄</v>
      </c>
      <c r="V17" s="14" t="s">
        <v>556</v>
      </c>
      <c r="W17" s="6"/>
      <c r="X17" s="126" t="str">
        <f t="shared" si="0"/>
        <v>◄</v>
      </c>
      <c r="Y17" s="7" t="str">
        <f t="shared" si="1"/>
        <v>◄</v>
      </c>
      <c r="Z17" s="6"/>
      <c r="AA17" s="6"/>
      <c r="AB17" s="114" t="str">
        <f t="shared" si="2"/>
        <v/>
      </c>
    </row>
    <row r="18" spans="1:32" ht="16.2" thickBot="1" x14ac:dyDescent="0.35">
      <c r="A18" s="49">
        <v>14</v>
      </c>
      <c r="B18" s="50">
        <v>26</v>
      </c>
      <c r="C18" s="50" t="s">
        <v>32</v>
      </c>
      <c r="D18" s="50">
        <v>27</v>
      </c>
      <c r="E18" s="51">
        <v>2024</v>
      </c>
      <c r="F18" s="36"/>
      <c r="G18" s="12"/>
      <c r="H18" s="13"/>
      <c r="I18" s="67" t="s">
        <v>557</v>
      </c>
      <c r="J18" s="168" t="s">
        <v>571</v>
      </c>
      <c r="K18" s="33"/>
      <c r="L18" s="33"/>
      <c r="M18" s="33"/>
      <c r="N18" s="34"/>
      <c r="O18" s="11" t="s">
        <v>74</v>
      </c>
      <c r="P18" s="11" t="s">
        <v>74</v>
      </c>
      <c r="Q18" s="15" t="s">
        <v>74</v>
      </c>
      <c r="R18" s="125" t="str">
        <f t="shared" si="3"/>
        <v>◄</v>
      </c>
      <c r="S18" s="14" t="s">
        <v>557</v>
      </c>
      <c r="T18" s="6"/>
      <c r="U18" s="125" t="str">
        <f t="shared" si="4"/>
        <v>◄</v>
      </c>
      <c r="V18" s="14" t="s">
        <v>558</v>
      </c>
      <c r="W18" s="6"/>
      <c r="X18" s="126" t="str">
        <f t="shared" si="0"/>
        <v>◄</v>
      </c>
      <c r="Y18" s="7" t="str">
        <f t="shared" si="1"/>
        <v>◄</v>
      </c>
      <c r="Z18" s="6"/>
      <c r="AA18" s="6"/>
      <c r="AB18" s="114" t="str">
        <f t="shared" si="2"/>
        <v/>
      </c>
    </row>
    <row r="19" spans="1:32" ht="16.2" thickBot="1" x14ac:dyDescent="0.35">
      <c r="A19" s="49">
        <v>15</v>
      </c>
      <c r="B19" s="50">
        <v>28</v>
      </c>
      <c r="C19" s="50" t="s">
        <v>32</v>
      </c>
      <c r="D19" s="50">
        <v>29</v>
      </c>
      <c r="E19" s="51">
        <v>2024</v>
      </c>
      <c r="F19" s="36"/>
      <c r="G19" s="12"/>
      <c r="H19" s="13"/>
      <c r="I19" s="67" t="s">
        <v>559</v>
      </c>
      <c r="J19" s="168" t="s">
        <v>571</v>
      </c>
      <c r="K19" s="33"/>
      <c r="L19" s="33"/>
      <c r="M19" s="33"/>
      <c r="N19" s="34"/>
      <c r="O19" s="11" t="s">
        <v>74</v>
      </c>
      <c r="P19" s="11" t="s">
        <v>74</v>
      </c>
      <c r="Q19" s="15" t="s">
        <v>74</v>
      </c>
      <c r="R19" s="125" t="str">
        <f t="shared" si="3"/>
        <v>◄</v>
      </c>
      <c r="S19" s="14" t="s">
        <v>559</v>
      </c>
      <c r="T19" s="6"/>
      <c r="U19" s="125" t="str">
        <f t="shared" si="4"/>
        <v>◄</v>
      </c>
      <c r="V19" s="14" t="s">
        <v>560</v>
      </c>
      <c r="W19" s="6"/>
      <c r="X19" s="126" t="str">
        <f t="shared" si="0"/>
        <v>◄</v>
      </c>
      <c r="Y19" s="7" t="str">
        <f t="shared" si="1"/>
        <v>◄</v>
      </c>
      <c r="Z19" s="6"/>
      <c r="AA19" s="6"/>
      <c r="AB19" s="114" t="str">
        <f t="shared" si="2"/>
        <v/>
      </c>
    </row>
    <row r="20" spans="1:32" ht="16.2" thickBot="1" x14ac:dyDescent="0.35">
      <c r="A20" s="49">
        <v>16</v>
      </c>
      <c r="B20" s="50">
        <v>30</v>
      </c>
      <c r="C20" s="50" t="s">
        <v>32</v>
      </c>
      <c r="D20" s="50">
        <v>31</v>
      </c>
      <c r="E20" s="51">
        <v>2024</v>
      </c>
      <c r="F20" s="36"/>
      <c r="G20" s="12"/>
      <c r="H20" s="13"/>
      <c r="I20" s="67" t="s">
        <v>561</v>
      </c>
      <c r="J20" s="168" t="s">
        <v>571</v>
      </c>
      <c r="K20" s="33"/>
      <c r="L20" s="33"/>
      <c r="M20" s="33"/>
      <c r="N20" s="34"/>
      <c r="O20" s="11" t="s">
        <v>74</v>
      </c>
      <c r="P20" s="11" t="s">
        <v>74</v>
      </c>
      <c r="Q20" s="15" t="s">
        <v>74</v>
      </c>
      <c r="R20" s="125" t="str">
        <f t="shared" si="3"/>
        <v>◄</v>
      </c>
      <c r="S20" s="14" t="s">
        <v>561</v>
      </c>
      <c r="T20" s="6"/>
      <c r="U20" s="125" t="str">
        <f t="shared" si="4"/>
        <v>◄</v>
      </c>
      <c r="V20" s="14" t="s">
        <v>562</v>
      </c>
      <c r="W20" s="6"/>
      <c r="X20" s="126" t="str">
        <f t="shared" si="0"/>
        <v>◄</v>
      </c>
      <c r="Y20" s="7" t="str">
        <f t="shared" si="1"/>
        <v>◄</v>
      </c>
      <c r="Z20" s="6"/>
      <c r="AA20" s="6"/>
      <c r="AB20" s="114" t="str">
        <f t="shared" si="2"/>
        <v/>
      </c>
    </row>
    <row r="21" spans="1:32" ht="16.2" thickBot="1" x14ac:dyDescent="0.35">
      <c r="A21" s="49">
        <v>17</v>
      </c>
      <c r="B21" s="50">
        <v>32</v>
      </c>
      <c r="C21" s="50" t="s">
        <v>32</v>
      </c>
      <c r="D21" s="50">
        <v>33</v>
      </c>
      <c r="E21" s="51">
        <v>2024</v>
      </c>
      <c r="F21" s="36"/>
      <c r="G21" s="12"/>
      <c r="H21" s="13"/>
      <c r="I21" s="67" t="s">
        <v>563</v>
      </c>
      <c r="J21" s="168" t="s">
        <v>571</v>
      </c>
      <c r="K21" s="33"/>
      <c r="L21" s="33"/>
      <c r="M21" s="33"/>
      <c r="N21" s="34"/>
      <c r="O21" s="11" t="s">
        <v>74</v>
      </c>
      <c r="P21" s="11" t="s">
        <v>74</v>
      </c>
      <c r="Q21" s="15" t="s">
        <v>74</v>
      </c>
      <c r="R21" s="125" t="str">
        <f t="shared" si="3"/>
        <v>◄</v>
      </c>
      <c r="S21" s="14" t="s">
        <v>563</v>
      </c>
      <c r="T21" s="6"/>
      <c r="U21" s="125" t="str">
        <f t="shared" si="4"/>
        <v>◄</v>
      </c>
      <c r="V21" s="14" t="s">
        <v>564</v>
      </c>
      <c r="W21" s="6"/>
      <c r="X21" s="126" t="str">
        <f t="shared" si="0"/>
        <v>◄</v>
      </c>
      <c r="Y21" s="7" t="str">
        <f t="shared" si="1"/>
        <v>◄</v>
      </c>
      <c r="Z21" s="6"/>
      <c r="AA21" s="6"/>
      <c r="AB21" s="114" t="str">
        <f t="shared" si="2"/>
        <v/>
      </c>
    </row>
    <row r="22" spans="1:32" ht="16.2" thickBot="1" x14ac:dyDescent="0.35">
      <c r="A22" s="49">
        <v>18</v>
      </c>
      <c r="B22" s="50">
        <v>34</v>
      </c>
      <c r="C22" s="50" t="s">
        <v>32</v>
      </c>
      <c r="D22" s="50">
        <v>35</v>
      </c>
      <c r="E22" s="51">
        <v>2024</v>
      </c>
      <c r="F22" s="36"/>
      <c r="G22" s="12"/>
      <c r="H22" s="13"/>
      <c r="I22" s="67" t="s">
        <v>565</v>
      </c>
      <c r="J22" s="168" t="s">
        <v>571</v>
      </c>
      <c r="K22" s="33"/>
      <c r="L22" s="33"/>
      <c r="M22" s="33"/>
      <c r="N22" s="34"/>
      <c r="O22" s="11" t="s">
        <v>74</v>
      </c>
      <c r="P22" s="11" t="s">
        <v>74</v>
      </c>
      <c r="Q22" s="15" t="s">
        <v>74</v>
      </c>
      <c r="R22" s="125" t="str">
        <f t="shared" si="3"/>
        <v>◄</v>
      </c>
      <c r="S22" s="14" t="s">
        <v>565</v>
      </c>
      <c r="T22" s="6"/>
      <c r="U22" s="125" t="str">
        <f t="shared" si="4"/>
        <v>◄</v>
      </c>
      <c r="V22" s="14" t="s">
        <v>566</v>
      </c>
      <c r="W22" s="6"/>
      <c r="X22" s="126" t="str">
        <f t="shared" si="0"/>
        <v>◄</v>
      </c>
      <c r="Y22" s="7" t="str">
        <f t="shared" si="1"/>
        <v>◄</v>
      </c>
      <c r="Z22" s="6"/>
      <c r="AA22" s="6"/>
      <c r="AB22" s="114" t="str">
        <f t="shared" si="2"/>
        <v/>
      </c>
    </row>
    <row r="23" spans="1:32" ht="16.2" thickBot="1" x14ac:dyDescent="0.35">
      <c r="A23" s="49">
        <v>19</v>
      </c>
      <c r="B23" s="50">
        <v>36</v>
      </c>
      <c r="C23" s="50" t="s">
        <v>32</v>
      </c>
      <c r="D23" s="50">
        <v>37</v>
      </c>
      <c r="E23" s="51">
        <v>2024</v>
      </c>
      <c r="F23" s="36"/>
      <c r="G23" s="12"/>
      <c r="H23" s="13"/>
      <c r="I23" s="67" t="s">
        <v>567</v>
      </c>
      <c r="J23" s="168" t="s">
        <v>571</v>
      </c>
      <c r="K23" s="33"/>
      <c r="L23" s="33"/>
      <c r="M23" s="33"/>
      <c r="N23" s="34"/>
      <c r="O23" s="11" t="s">
        <v>74</v>
      </c>
      <c r="P23" s="11" t="s">
        <v>74</v>
      </c>
      <c r="Q23" s="15" t="s">
        <v>74</v>
      </c>
      <c r="R23" s="125" t="str">
        <f t="shared" si="3"/>
        <v>◄</v>
      </c>
      <c r="S23" s="14" t="s">
        <v>567</v>
      </c>
      <c r="T23" s="6"/>
      <c r="U23" s="125" t="str">
        <f t="shared" si="4"/>
        <v>◄</v>
      </c>
      <c r="V23" s="14" t="s">
        <v>568</v>
      </c>
      <c r="W23" s="6"/>
      <c r="X23" s="126" t="str">
        <f t="shared" si="0"/>
        <v>◄</v>
      </c>
      <c r="Y23" s="7" t="str">
        <f t="shared" si="1"/>
        <v>◄</v>
      </c>
      <c r="Z23" s="6"/>
      <c r="AA23" s="6"/>
      <c r="AB23" s="114" t="str">
        <f t="shared" si="2"/>
        <v/>
      </c>
    </row>
    <row r="24" spans="1:32" ht="16.2" thickBot="1" x14ac:dyDescent="0.35">
      <c r="A24" s="148">
        <v>20</v>
      </c>
      <c r="B24" s="70">
        <v>38</v>
      </c>
      <c r="C24" s="70" t="s">
        <v>32</v>
      </c>
      <c r="D24" s="70">
        <v>39</v>
      </c>
      <c r="E24" s="71">
        <v>2024</v>
      </c>
      <c r="F24" s="56"/>
      <c r="G24" s="57"/>
      <c r="H24" s="58"/>
      <c r="I24" s="67" t="s">
        <v>569</v>
      </c>
      <c r="J24" s="171" t="s">
        <v>571</v>
      </c>
      <c r="K24" s="60"/>
      <c r="L24" s="60"/>
      <c r="M24" s="60"/>
      <c r="N24" s="61"/>
      <c r="O24" s="11" t="s">
        <v>74</v>
      </c>
      <c r="P24" s="11" t="s">
        <v>74</v>
      </c>
      <c r="Q24" s="15" t="s">
        <v>74</v>
      </c>
      <c r="R24" s="115" t="str">
        <f t="shared" si="3"/>
        <v>◄</v>
      </c>
      <c r="S24" s="14" t="s">
        <v>569</v>
      </c>
      <c r="T24" s="64"/>
      <c r="U24" s="115" t="str">
        <f t="shared" si="4"/>
        <v>◄</v>
      </c>
      <c r="V24" s="14" t="s">
        <v>570</v>
      </c>
      <c r="W24" s="64"/>
      <c r="X24" s="62" t="str">
        <f t="shared" si="0"/>
        <v>◄</v>
      </c>
      <c r="Y24" s="63" t="str">
        <f t="shared" si="1"/>
        <v>◄</v>
      </c>
      <c r="Z24" s="64"/>
      <c r="AA24" s="64"/>
      <c r="AB24" s="116" t="str">
        <f t="shared" si="2"/>
        <v/>
      </c>
    </row>
    <row r="25" spans="1:32" x14ac:dyDescent="0.3">
      <c r="R25"/>
      <c r="T25"/>
      <c r="U25"/>
      <c r="W25"/>
    </row>
    <row r="26" spans="1:32" x14ac:dyDescent="0.3">
      <c r="J26" s="151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</row>
    <row r="27" spans="1:32" x14ac:dyDescent="0.3">
      <c r="G27" s="149"/>
      <c r="H27" s="149"/>
      <c r="I27" s="93"/>
      <c r="R27"/>
      <c r="T27"/>
      <c r="U27"/>
      <c r="W27"/>
    </row>
    <row r="28" spans="1:32" x14ac:dyDescent="0.3">
      <c r="R28"/>
      <c r="T28"/>
      <c r="U28"/>
      <c r="W28"/>
    </row>
    <row r="29" spans="1:32" x14ac:dyDescent="0.3">
      <c r="R29"/>
      <c r="T29"/>
      <c r="U29"/>
      <c r="W29"/>
    </row>
    <row r="30" spans="1:32" x14ac:dyDescent="0.3">
      <c r="R30"/>
      <c r="T30"/>
      <c r="U30"/>
      <c r="W30"/>
    </row>
    <row r="31" spans="1:32" x14ac:dyDescent="0.3">
      <c r="R31"/>
      <c r="T31"/>
      <c r="U31"/>
      <c r="W31"/>
    </row>
    <row r="32" spans="1:32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</sheetData>
  <sheetProtection sheet="1" objects="1" scenarios="1" autoFilter="0"/>
  <autoFilter ref="A1:AB46" xr:uid="{557828BB-5374-4529-90E8-9725711685F7}"/>
  <mergeCells count="14">
    <mergeCell ref="O3:Q3"/>
    <mergeCell ref="Y3:Z3"/>
    <mergeCell ref="O4:Q4"/>
    <mergeCell ref="G3:H3"/>
    <mergeCell ref="J4:N4"/>
    <mergeCell ref="S3:T3"/>
    <mergeCell ref="V3:W3"/>
    <mergeCell ref="J26:AF26"/>
    <mergeCell ref="J13:N13"/>
    <mergeCell ref="G27:I27"/>
    <mergeCell ref="AA3:AB3"/>
    <mergeCell ref="S2:T2"/>
    <mergeCell ref="V2:W2"/>
    <mergeCell ref="Y2:AB2"/>
  </mergeCells>
  <conditionalFormatting sqref="I4">
    <cfRule type="containsText" dxfId="90" priority="110" operator="containsText" text=" -----">
      <formula>NOT(ISERROR(SEARCH(" -----",I4)))</formula>
    </cfRule>
    <cfRule type="containsText" dxfId="89" priority="111" operator="containsText" text="P.">
      <formula>NOT(ISERROR(SEARCH("P.",I4)))</formula>
    </cfRule>
  </conditionalFormatting>
  <conditionalFormatting sqref="I5:I24">
    <cfRule type="containsText" dxfId="75" priority="69" operator="containsText" text="P.">
      <formula>NOT(ISERROR(SEARCH("P.",I5)))</formula>
    </cfRule>
  </conditionalFormatting>
  <conditionalFormatting sqref="I5:I24">
    <cfRule type="containsText" dxfId="68" priority="68" operator="containsText" text="◙">
      <formula>NOT(ISERROR(SEARCH("◙",I5)))</formula>
    </cfRule>
  </conditionalFormatting>
  <conditionalFormatting sqref="I5:I24">
    <cfRule type="containsText" dxfId="63" priority="67" operator="containsText" text=" -----">
      <formula>NOT(ISERROR(SEARCH(" -----",I5)))</formula>
    </cfRule>
  </conditionalFormatting>
  <conditionalFormatting sqref="I4">
    <cfRule type="containsText" dxfId="62" priority="109" operator="containsText" text="◙">
      <formula>NOT(ISERROR(SEARCH("◙",I4)))</formula>
    </cfRule>
  </conditionalFormatting>
  <conditionalFormatting sqref="I4:I24">
    <cfRule type="containsText" dxfId="61" priority="79" operator="containsText" text="◙">
      <formula>NOT(ISERROR(SEARCH("◙",I4)))</formula>
    </cfRule>
    <cfRule type="containsText" dxfId="60" priority="80" operator="containsText" text=" -----">
      <formula>NOT(ISERROR(SEARCH(" -----",I4)))</formula>
    </cfRule>
    <cfRule type="containsText" dxfId="59" priority="81" operator="containsText" text="P.">
      <formula>NOT(ISERROR(SEARCH("P.",I4)))</formula>
    </cfRule>
    <cfRule type="containsText" dxfId="58" priority="82" operator="containsText" text="?missend">
      <formula>NOT(ISERROR(SEARCH("?missend",I4)))</formula>
    </cfRule>
    <cfRule type="containsText" dxfId="57" priority="83" operator="containsText" text=" -----">
      <formula>NOT(ISERROR(SEARCH(" -----",I4)))</formula>
    </cfRule>
  </conditionalFormatting>
  <conditionalFormatting sqref="P5:Q24">
    <cfRule type="containsBlanks" dxfId="43" priority="49">
      <formula>LEN(TRIM(P5))=0</formula>
    </cfRule>
  </conditionalFormatting>
  <conditionalFormatting sqref="S4">
    <cfRule type="containsText" dxfId="38" priority="34" operator="containsText" text="?missend">
      <formula>NOT(ISERROR(SEARCH("?missend",S4)))</formula>
    </cfRule>
    <cfRule type="containsText" dxfId="37" priority="35" operator="containsText" text=" -----">
      <formula>NOT(ISERROR(SEARCH(" -----",S4)))</formula>
    </cfRule>
    <cfRule type="containsText" dxfId="36" priority="36" operator="containsText" text="◙">
      <formula>NOT(ISERROR(SEARCH("◙",S4)))</formula>
    </cfRule>
    <cfRule type="containsText" dxfId="35" priority="37" operator="containsText" text=" -----">
      <formula>NOT(ISERROR(SEARCH(" -----",S4)))</formula>
    </cfRule>
    <cfRule type="containsText" dxfId="34" priority="38" operator="containsText" text="P.">
      <formula>NOT(ISERROR(SEARCH("P.",S4)))</formula>
    </cfRule>
  </conditionalFormatting>
  <conditionalFormatting sqref="S4:S17 S19:S24">
    <cfRule type="containsText" dxfId="33" priority="26" operator="containsText" text="◙">
      <formula>NOT(ISERROR(SEARCH("◙",S4)))</formula>
    </cfRule>
    <cfRule type="containsText" dxfId="32" priority="27" operator="containsText" text=" -----">
      <formula>NOT(ISERROR(SEARCH(" -----",S4)))</formula>
    </cfRule>
    <cfRule type="containsText" dxfId="31" priority="28" operator="containsText" text="P.">
      <formula>NOT(ISERROR(SEARCH("P.",S4)))</formula>
    </cfRule>
  </conditionalFormatting>
  <conditionalFormatting sqref="S5:S17 S19:S24">
    <cfRule type="containsText" dxfId="30" priority="23" operator="containsText" text="◙">
      <formula>NOT(ISERROR(SEARCH("◙",S5)))</formula>
    </cfRule>
    <cfRule type="containsText" dxfId="29" priority="24" operator="containsText" text="P.">
      <formula>NOT(ISERROR(SEARCH("P.",S5)))</formula>
    </cfRule>
    <cfRule type="containsText" dxfId="28" priority="25" operator="containsText" text=" -----">
      <formula>NOT(ISERROR(SEARCH(" -----",S5)))</formula>
    </cfRule>
  </conditionalFormatting>
  <conditionalFormatting sqref="S5:S21">
    <cfRule type="containsText" dxfId="27" priority="21" operator="containsText" text=" -----">
      <formula>NOT(ISERROR(SEARCH(" -----",S5)))</formula>
    </cfRule>
  </conditionalFormatting>
  <conditionalFormatting sqref="S5:S24">
    <cfRule type="containsText" dxfId="26" priority="14" operator="containsText" text="?FDS-">
      <formula>NOT(ISERROR(SEARCH("?FDS-",S5)))</formula>
    </cfRule>
  </conditionalFormatting>
  <conditionalFormatting sqref="S18">
    <cfRule type="containsText" dxfId="25" priority="16" operator="containsText" text=" -----">
      <formula>NOT(ISERROR(SEARCH(" -----",S18)))</formula>
    </cfRule>
    <cfRule type="containsText" dxfId="24" priority="17" operator="containsText" text="◙">
      <formula>NOT(ISERROR(SEARCH("◙",S18)))</formula>
    </cfRule>
    <cfRule type="containsText" dxfId="23" priority="18" operator="containsText" text="P.">
      <formula>NOT(ISERROR(SEARCH("P.",S18)))</formula>
    </cfRule>
    <cfRule type="containsText" dxfId="22" priority="19" operator="containsText" text=" -----">
      <formula>NOT(ISERROR(SEARCH(" -----",S18)))</formula>
    </cfRule>
    <cfRule type="containsText" dxfId="21" priority="20" operator="containsText" text="◙">
      <formula>NOT(ISERROR(SEARCH("◙",S18)))</formula>
    </cfRule>
    <cfRule type="containsText" dxfId="20" priority="22" operator="containsText" text="P.">
      <formula>NOT(ISERROR(SEARCH("P.",S18)))</formula>
    </cfRule>
  </conditionalFormatting>
  <conditionalFormatting sqref="S22:S24">
    <cfRule type="containsText" dxfId="19" priority="15" operator="containsText" text=" -----">
      <formula>NOT(ISERROR(SEARCH(" -----",S22)))</formula>
    </cfRule>
  </conditionalFormatting>
  <conditionalFormatting sqref="V4">
    <cfRule type="containsText" dxfId="18" priority="29" operator="containsText" text="?missend">
      <formula>NOT(ISERROR(SEARCH("?missend",V4)))</formula>
    </cfRule>
    <cfRule type="containsText" dxfId="17" priority="30" operator="containsText" text=" -----">
      <formula>NOT(ISERROR(SEARCH(" -----",V4)))</formula>
    </cfRule>
    <cfRule type="containsText" dxfId="16" priority="31" operator="containsText" text="◙">
      <formula>NOT(ISERROR(SEARCH("◙",V4)))</formula>
    </cfRule>
    <cfRule type="containsText" dxfId="15" priority="32" operator="containsText" text=" -----">
      <formula>NOT(ISERROR(SEARCH(" -----",V4)))</formula>
    </cfRule>
    <cfRule type="containsText" dxfId="14" priority="33" operator="containsText" text="P.">
      <formula>NOT(ISERROR(SEARCH("P.",V4)))</formula>
    </cfRule>
  </conditionalFormatting>
  <conditionalFormatting sqref="V4">
    <cfRule type="containsText" dxfId="13" priority="9" operator="containsText" text="◙">
      <formula>NOT(ISERROR(SEARCH("◙",V4)))</formula>
    </cfRule>
    <cfRule type="containsText" dxfId="12" priority="10" operator="containsText" text=" -----">
      <formula>NOT(ISERROR(SEARCH(" -----",V4)))</formula>
    </cfRule>
    <cfRule type="containsText" dxfId="11" priority="11" operator="containsText" text="P.">
      <formula>NOT(ISERROR(SEARCH("P.",V4)))</formula>
    </cfRule>
  </conditionalFormatting>
  <conditionalFormatting sqref="W5:W24">
    <cfRule type="containsText" dxfId="10" priority="39" operator="containsText" text="Ø">
      <formula>NOT(ISERROR(SEARCH("Ø",W5)))</formula>
    </cfRule>
  </conditionalFormatting>
  <conditionalFormatting sqref="Y4">
    <cfRule type="containsText" dxfId="9" priority="13" operator="containsText" text=" -">
      <formula>NOT(ISERROR(SEARCH(" -",Y4)))</formula>
    </cfRule>
  </conditionalFormatting>
  <conditionalFormatting sqref="Z4:AA4">
    <cfRule type="containsText" dxfId="8" priority="12" operator="containsText" text="Ø">
      <formula>NOT(ISERROR(SEARCH("Ø",Z4)))</formula>
    </cfRule>
  </conditionalFormatting>
  <conditionalFormatting sqref="V5:V24">
    <cfRule type="containsText" dxfId="7" priority="1" operator="containsText" text="?FDS-">
      <formula>NOT(ISERROR(SEARCH("?FDS-",V5)))</formula>
    </cfRule>
  </conditionalFormatting>
  <conditionalFormatting sqref="V5:V24">
    <cfRule type="containsText" dxfId="6" priority="3" operator="containsText" text="◙">
      <formula>NOT(ISERROR(SEARCH("◙",V5)))</formula>
    </cfRule>
    <cfRule type="containsText" dxfId="5" priority="4" operator="containsText" text="P.">
      <formula>NOT(ISERROR(SEARCH("P.",V5)))</formula>
    </cfRule>
    <cfRule type="containsText" dxfId="4" priority="5" operator="containsText" text=" -----">
      <formula>NOT(ISERROR(SEARCH(" -----",V5)))</formula>
    </cfRule>
  </conditionalFormatting>
  <conditionalFormatting sqref="V5:V24">
    <cfRule type="containsText" dxfId="3" priority="2" operator="containsText" text=" -----">
      <formula>NOT(ISERROR(SEARCH(" -----",V5)))</formula>
    </cfRule>
  </conditionalFormatting>
  <conditionalFormatting sqref="V5:V24">
    <cfRule type="containsText" dxfId="2" priority="6" operator="containsText" text="◙">
      <formula>NOT(ISERROR(SEARCH("◙",V5)))</formula>
    </cfRule>
    <cfRule type="containsText" dxfId="1" priority="7" operator="containsText" text=" -----">
      <formula>NOT(ISERROR(SEARCH(" -----",V5)))</formula>
    </cfRule>
    <cfRule type="containsText" dxfId="0" priority="8" operator="containsText" text="P.">
      <formula>NOT(ISERROR(SEARCH("P.",V5)))</formula>
    </cfRule>
  </conditionalFormatting>
  <hyperlinks>
    <hyperlink ref="J3" r:id="rId1" display="https://www.postzegelalbum-be.com/postzegels/albums-j2020-tot-j2029-inventaris-velindeling/album-j2024-5202-5-invent" xr:uid="{D07D608F-1A8B-47BE-A220-C1AB2F84B86C}"/>
  </hyperlinks>
  <printOptions horizontalCentered="1"/>
  <pageMargins left="0" right="0" top="0.31496062992125984" bottom="0" header="0" footer="0"/>
  <pageSetup paperSize="9" scale="82" orientation="landscape" r:id="rId2"/>
  <headerFooter>
    <oddHeader xml:space="preserve">&amp;R&amp;G
</oddHeader>
    <oddFooter>&amp;R
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FDS 2020 NL</vt:lpstr>
      <vt:lpstr>FDS 2021 NL</vt:lpstr>
      <vt:lpstr>FDC 2022 NL</vt:lpstr>
      <vt:lpstr>FDS 2023 NL</vt:lpstr>
      <vt:lpstr>FDS 2024 NL</vt:lpstr>
      <vt:lpstr>'FDC 2022 NL'!Afdrukbereik</vt:lpstr>
      <vt:lpstr>'FDS 2020 NL'!Afdrukbereik</vt:lpstr>
      <vt:lpstr>'FDS 2021 NL'!Afdrukbereik</vt:lpstr>
      <vt:lpstr>'FDS 2023 NL'!Afdrukbereik</vt:lpstr>
      <vt:lpstr>'FDS 2024 NL'!Afdrukbereik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mz Moeraszoon</cp:lastModifiedBy>
  <cp:lastPrinted>2024-06-14T15:07:34Z</cp:lastPrinted>
  <dcterms:created xsi:type="dcterms:W3CDTF">2021-01-27T14:07:05Z</dcterms:created>
  <dcterms:modified xsi:type="dcterms:W3CDTF">2024-06-14T15:08:07Z</dcterms:modified>
</cp:coreProperties>
</file>