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post EXcel, PDF &amp; XPS\Frans\C-info\"/>
    </mc:Choice>
  </mc:AlternateContent>
  <xr:revisionPtr revIDLastSave="0" documentId="13_ncr:1_{C35EC53F-C435-4919-9D0F-FB77BF0B4119}" xr6:coauthVersionLast="47" xr6:coauthVersionMax="47" xr10:uidLastSave="{00000000-0000-0000-0000-000000000000}"/>
  <bookViews>
    <workbookView xWindow="-108" yWindow="-108" windowWidth="23256" windowHeight="12456" tabRatio="744" xr2:uid="{00000000-000D-0000-FFFF-FFFF00000000}"/>
  </bookViews>
  <sheets>
    <sheet name="inv. Philanews (2792-3969)" sheetId="13" r:id="rId1"/>
  </sheets>
  <definedNames>
    <definedName name="_xlnm._FilterDatabase" localSheetId="0" hidden="1">'inv. Philanews (2792-3969)'!$A$1:$M$860</definedName>
    <definedName name="_xlnm.Print_Area" localSheetId="0">'inv. Philanews (2792-3969)'!$A$2:$M$860</definedName>
    <definedName name="_xlnm.Print_Titles" localSheetId="0">'inv. Philanews (2792-3969)'!$5:$7</definedName>
  </definedNames>
  <calcPr calcId="191029"/>
</workbook>
</file>

<file path=xl/calcChain.xml><?xml version="1.0" encoding="utf-8"?>
<calcChain xmlns="http://schemas.openxmlformats.org/spreadsheetml/2006/main">
  <c r="K855" i="13" l="1"/>
  <c r="J855" i="13"/>
  <c r="H857" i="13"/>
  <c r="G856" i="13"/>
  <c r="H855" i="13"/>
  <c r="G855" i="13" s="1"/>
  <c r="I660" i="13"/>
  <c r="K659" i="13"/>
  <c r="J659" i="13"/>
  <c r="H661" i="13"/>
  <c r="G660" i="13"/>
  <c r="H659" i="13"/>
  <c r="G659" i="13" s="1"/>
  <c r="H350" i="13"/>
  <c r="I349" i="13"/>
  <c r="G349" i="13"/>
  <c r="H348" i="13"/>
  <c r="G348" i="13" s="1"/>
  <c r="H194" i="13"/>
  <c r="G193" i="13"/>
  <c r="H827" i="13"/>
  <c r="H841" i="13"/>
  <c r="H817" i="13"/>
  <c r="H797" i="13"/>
  <c r="H775" i="13"/>
  <c r="H759" i="13"/>
  <c r="H739" i="13"/>
  <c r="H727" i="13"/>
  <c r="H691" i="13"/>
  <c r="H679" i="13"/>
  <c r="H642" i="13"/>
  <c r="H622" i="13"/>
  <c r="H598" i="13"/>
  <c r="H584" i="13"/>
  <c r="H564" i="13"/>
  <c r="H530" i="13"/>
  <c r="H522" i="13"/>
  <c r="H514" i="13"/>
  <c r="H494" i="13"/>
  <c r="H482" i="13"/>
  <c r="H470" i="13"/>
  <c r="H460" i="13"/>
  <c r="H450" i="13"/>
  <c r="H428" i="13"/>
  <c r="H420" i="13"/>
  <c r="H404" i="13"/>
  <c r="H392" i="13"/>
  <c r="H382" i="13"/>
  <c r="H364" i="13"/>
  <c r="H344" i="13"/>
  <c r="H326" i="13"/>
  <c r="H308" i="13"/>
  <c r="H294" i="13"/>
  <c r="H282" i="13"/>
  <c r="H266" i="13"/>
  <c r="H244" i="13"/>
  <c r="H234" i="13"/>
  <c r="H220" i="13"/>
  <c r="H210" i="13"/>
  <c r="H188" i="13"/>
  <c r="H182" i="13"/>
  <c r="H164" i="13"/>
  <c r="H148" i="13"/>
  <c r="H138" i="13"/>
  <c r="H112" i="13"/>
  <c r="H106" i="13"/>
  <c r="H98" i="13"/>
  <c r="H62" i="13"/>
  <c r="H50" i="13"/>
  <c r="H42" i="13"/>
  <c r="H28" i="13"/>
  <c r="H16" i="13"/>
  <c r="H10" i="13"/>
  <c r="H78" i="13"/>
  <c r="I659" i="13" l="1"/>
  <c r="I293" i="13" l="1"/>
  <c r="K292" i="13"/>
  <c r="J292" i="13"/>
  <c r="K306" i="13"/>
  <c r="J306" i="13"/>
  <c r="I481" i="13"/>
  <c r="K480" i="13"/>
  <c r="J480" i="13"/>
  <c r="I758" i="13"/>
  <c r="K825" i="13"/>
  <c r="J825" i="13"/>
  <c r="K839" i="13"/>
  <c r="J839" i="13"/>
  <c r="G840" i="13"/>
  <c r="H839" i="13"/>
  <c r="G839" i="13" s="1"/>
  <c r="I826" i="13"/>
  <c r="G826" i="13"/>
  <c r="H825" i="13"/>
  <c r="G825" i="13" s="1"/>
  <c r="I816" i="13"/>
  <c r="G816" i="13"/>
  <c r="H815" i="13"/>
  <c r="G815" i="13" s="1"/>
  <c r="I796" i="13"/>
  <c r="G796" i="13"/>
  <c r="H795" i="13"/>
  <c r="G795" i="13" s="1"/>
  <c r="I774" i="13"/>
  <c r="G774" i="13"/>
  <c r="H773" i="13"/>
  <c r="G773" i="13" s="1"/>
  <c r="G758" i="13"/>
  <c r="H757" i="13"/>
  <c r="G757" i="13" s="1"/>
  <c r="I738" i="13"/>
  <c r="G738" i="13"/>
  <c r="I737" i="13"/>
  <c r="H737" i="13"/>
  <c r="G737" i="13" s="1"/>
  <c r="I726" i="13"/>
  <c r="G726" i="13"/>
  <c r="H725" i="13"/>
  <c r="G725" i="13" s="1"/>
  <c r="I678" i="13"/>
  <c r="G678" i="13"/>
  <c r="H677" i="13"/>
  <c r="G677" i="13" s="1"/>
  <c r="I641" i="13"/>
  <c r="G641" i="13"/>
  <c r="H640" i="13"/>
  <c r="G640" i="13" s="1"/>
  <c r="I621" i="13"/>
  <c r="G621" i="13"/>
  <c r="H620" i="13"/>
  <c r="G620" i="13" s="1"/>
  <c r="I597" i="13"/>
  <c r="G597" i="13"/>
  <c r="H596" i="13"/>
  <c r="G596" i="13" s="1"/>
  <c r="I583" i="13"/>
  <c r="G583" i="13"/>
  <c r="H582" i="13"/>
  <c r="G582" i="13" s="1"/>
  <c r="I563" i="13"/>
  <c r="G563" i="13"/>
  <c r="H562" i="13"/>
  <c r="G562" i="13" s="1"/>
  <c r="I529" i="13"/>
  <c r="G529" i="13"/>
  <c r="H528" i="13"/>
  <c r="G528" i="13" s="1"/>
  <c r="I521" i="13"/>
  <c r="G521" i="13"/>
  <c r="H520" i="13"/>
  <c r="G520" i="13" s="1"/>
  <c r="I513" i="13"/>
  <c r="G513" i="13"/>
  <c r="H512" i="13"/>
  <c r="G512" i="13" s="1"/>
  <c r="I493" i="13"/>
  <c r="G493" i="13"/>
  <c r="H492" i="13"/>
  <c r="G492" i="13" s="1"/>
  <c r="G481" i="13"/>
  <c r="H480" i="13"/>
  <c r="G480" i="13" s="1"/>
  <c r="I469" i="13"/>
  <c r="G469" i="13"/>
  <c r="H468" i="13"/>
  <c r="G468" i="13" s="1"/>
  <c r="I459" i="13"/>
  <c r="G459" i="13"/>
  <c r="H458" i="13"/>
  <c r="G458" i="13" s="1"/>
  <c r="I449" i="13"/>
  <c r="G449" i="13"/>
  <c r="H448" i="13"/>
  <c r="G448" i="13" s="1"/>
  <c r="I427" i="13"/>
  <c r="G427" i="13"/>
  <c r="H426" i="13"/>
  <c r="G426" i="13" s="1"/>
  <c r="I419" i="13"/>
  <c r="G419" i="13"/>
  <c r="H418" i="13"/>
  <c r="G418" i="13" s="1"/>
  <c r="I403" i="13"/>
  <c r="G403" i="13"/>
  <c r="H402" i="13"/>
  <c r="G402" i="13" s="1"/>
  <c r="I391" i="13"/>
  <c r="G391" i="13"/>
  <c r="H390" i="13"/>
  <c r="G390" i="13" s="1"/>
  <c r="I381" i="13"/>
  <c r="G381" i="13"/>
  <c r="H380" i="13"/>
  <c r="G380" i="13" s="1"/>
  <c r="I363" i="13"/>
  <c r="G363" i="13"/>
  <c r="H362" i="13"/>
  <c r="G362" i="13" s="1"/>
  <c r="I343" i="13"/>
  <c r="G343" i="13"/>
  <c r="H342" i="13"/>
  <c r="G342" i="13" s="1"/>
  <c r="I325" i="13"/>
  <c r="G325" i="13"/>
  <c r="H324" i="13"/>
  <c r="G324" i="13" s="1"/>
  <c r="I307" i="13"/>
  <c r="G307" i="13"/>
  <c r="H306" i="13"/>
  <c r="G306" i="13" s="1"/>
  <c r="G293" i="13"/>
  <c r="H292" i="13"/>
  <c r="G292" i="13" s="1"/>
  <c r="I281" i="13"/>
  <c r="G281" i="13"/>
  <c r="H280" i="13"/>
  <c r="G280" i="13" s="1"/>
  <c r="I265" i="13"/>
  <c r="G265" i="13"/>
  <c r="H264" i="13"/>
  <c r="G264" i="13" s="1"/>
  <c r="I243" i="13"/>
  <c r="G243" i="13"/>
  <c r="H242" i="13"/>
  <c r="G242" i="13" s="1"/>
  <c r="I233" i="13"/>
  <c r="G233" i="13"/>
  <c r="H232" i="13"/>
  <c r="G232" i="13" s="1"/>
  <c r="I219" i="13"/>
  <c r="G219" i="13"/>
  <c r="H218" i="13"/>
  <c r="G218" i="13" s="1"/>
  <c r="I209" i="13"/>
  <c r="G209" i="13"/>
  <c r="H208" i="13"/>
  <c r="G208" i="13" s="1"/>
  <c r="I193" i="13"/>
  <c r="H192" i="13"/>
  <c r="G192" i="13" s="1"/>
  <c r="I187" i="13"/>
  <c r="G187" i="13"/>
  <c r="H186" i="13"/>
  <c r="G186" i="13" s="1"/>
  <c r="I181" i="13"/>
  <c r="G181" i="13"/>
  <c r="H180" i="13"/>
  <c r="G180" i="13" s="1"/>
  <c r="I163" i="13"/>
  <c r="G163" i="13"/>
  <c r="H162" i="13"/>
  <c r="G162" i="13" s="1"/>
  <c r="I147" i="13"/>
  <c r="G147" i="13"/>
  <c r="H146" i="13"/>
  <c r="G146" i="13" s="1"/>
  <c r="I137" i="13"/>
  <c r="G137" i="13"/>
  <c r="H136" i="13"/>
  <c r="G136" i="13" s="1"/>
  <c r="I111" i="13"/>
  <c r="G111" i="13"/>
  <c r="H110" i="13"/>
  <c r="G110" i="13" s="1"/>
  <c r="I105" i="13"/>
  <c r="G105" i="13"/>
  <c r="H104" i="13"/>
  <c r="G104" i="13" s="1"/>
  <c r="I97" i="13"/>
  <c r="G97" i="13"/>
  <c r="H96" i="13"/>
  <c r="G96" i="13" s="1"/>
  <c r="I77" i="13"/>
  <c r="G77" i="13"/>
  <c r="H76" i="13"/>
  <c r="G76" i="13" s="1"/>
  <c r="I61" i="13"/>
  <c r="G61" i="13"/>
  <c r="H60" i="13"/>
  <c r="G60" i="13" s="1"/>
  <c r="I49" i="13"/>
  <c r="G49" i="13"/>
  <c r="H48" i="13"/>
  <c r="G48" i="13" s="1"/>
  <c r="I41" i="13"/>
  <c r="G41" i="13"/>
  <c r="H40" i="13"/>
  <c r="G40" i="13" s="1"/>
  <c r="I27" i="13"/>
  <c r="G27" i="13"/>
  <c r="H26" i="13"/>
  <c r="G26" i="13" s="1"/>
  <c r="I15" i="13"/>
  <c r="G15" i="13"/>
  <c r="H14" i="13"/>
  <c r="G14" i="13" s="1"/>
  <c r="I9" i="13"/>
  <c r="G9" i="13"/>
  <c r="H8" i="13"/>
  <c r="G8" i="13" s="1"/>
  <c r="I480" i="13" l="1"/>
  <c r="H3" i="13"/>
  <c r="I306" i="13"/>
  <c r="I825" i="13"/>
  <c r="I292" i="13"/>
  <c r="K418" i="13"/>
  <c r="J418" i="13"/>
  <c r="K815" i="13"/>
  <c r="J815" i="13"/>
  <c r="K795" i="13"/>
  <c r="J795" i="13"/>
  <c r="K773" i="13"/>
  <c r="J773" i="13"/>
  <c r="K757" i="13"/>
  <c r="J757" i="13"/>
  <c r="K725" i="13"/>
  <c r="J725" i="13"/>
  <c r="K677" i="13"/>
  <c r="J677" i="13"/>
  <c r="K640" i="13"/>
  <c r="J640" i="13"/>
  <c r="K620" i="13"/>
  <c r="J620" i="13"/>
  <c r="K596" i="13"/>
  <c r="J596" i="13"/>
  <c r="K582" i="13"/>
  <c r="J582" i="13"/>
  <c r="K562" i="13"/>
  <c r="J562" i="13"/>
  <c r="K528" i="13"/>
  <c r="J528" i="13"/>
  <c r="K520" i="13"/>
  <c r="J520" i="13"/>
  <c r="K512" i="13"/>
  <c r="J512" i="13"/>
  <c r="K492" i="13"/>
  <c r="J492" i="13"/>
  <c r="K468" i="13"/>
  <c r="J468" i="13"/>
  <c r="K458" i="13"/>
  <c r="J458" i="13"/>
  <c r="K448" i="13"/>
  <c r="J448" i="13"/>
  <c r="K426" i="13"/>
  <c r="J426" i="13"/>
  <c r="K402" i="13"/>
  <c r="J402" i="13"/>
  <c r="K390" i="13"/>
  <c r="J390" i="13"/>
  <c r="K380" i="13"/>
  <c r="J380" i="13"/>
  <c r="K362" i="13"/>
  <c r="J362" i="13"/>
  <c r="K348" i="13"/>
  <c r="J348" i="13"/>
  <c r="K342" i="13"/>
  <c r="J342" i="13"/>
  <c r="K324" i="13"/>
  <c r="J324" i="13"/>
  <c r="K280" i="13"/>
  <c r="J280" i="13"/>
  <c r="K264" i="13"/>
  <c r="J264" i="13"/>
  <c r="K254" i="13"/>
  <c r="J254" i="13"/>
  <c r="K242" i="13"/>
  <c r="J242" i="13"/>
  <c r="K232" i="13"/>
  <c r="J232" i="13"/>
  <c r="K218" i="13"/>
  <c r="J218" i="13"/>
  <c r="K208" i="13"/>
  <c r="J208" i="13"/>
  <c r="K192" i="13"/>
  <c r="J192" i="13"/>
  <c r="K186" i="13"/>
  <c r="J186" i="13"/>
  <c r="K180" i="13"/>
  <c r="J180" i="13"/>
  <c r="K162" i="13"/>
  <c r="J162" i="13"/>
  <c r="K146" i="13"/>
  <c r="J146" i="13"/>
  <c r="K136" i="13"/>
  <c r="J136" i="13"/>
  <c r="K110" i="13"/>
  <c r="J110" i="13"/>
  <c r="K104" i="13"/>
  <c r="J104" i="13"/>
  <c r="K96" i="13"/>
  <c r="J96" i="13"/>
  <c r="K76" i="13"/>
  <c r="J76" i="13"/>
  <c r="K60" i="13"/>
  <c r="J60" i="13"/>
  <c r="K48" i="13"/>
  <c r="J48" i="13"/>
  <c r="K40" i="13"/>
  <c r="J40" i="13"/>
  <c r="K26" i="13"/>
  <c r="J26" i="13"/>
  <c r="K14" i="13"/>
  <c r="J14" i="13"/>
  <c r="K8" i="13"/>
  <c r="J8" i="13"/>
  <c r="I348" i="13" l="1"/>
  <c r="I8" i="13"/>
  <c r="I26" i="13"/>
  <c r="I48" i="13"/>
  <c r="I76" i="13"/>
  <c r="I104" i="13"/>
  <c r="I146" i="13"/>
  <c r="I180" i="13"/>
  <c r="I192" i="13"/>
  <c r="I218" i="13"/>
  <c r="I242" i="13"/>
  <c r="I264" i="13"/>
  <c r="I324" i="13"/>
  <c r="I380" i="13"/>
  <c r="I402" i="13"/>
  <c r="I448" i="13"/>
  <c r="I468" i="13"/>
  <c r="I512" i="13"/>
  <c r="I528" i="13"/>
  <c r="I582" i="13"/>
  <c r="I620" i="13"/>
  <c r="I757" i="13"/>
  <c r="I795" i="13"/>
  <c r="I418" i="13"/>
  <c r="I40" i="13"/>
  <c r="I60" i="13"/>
  <c r="I96" i="13"/>
  <c r="I110" i="13"/>
  <c r="I136" i="13"/>
  <c r="I162" i="13"/>
  <c r="I186" i="13"/>
  <c r="I208" i="13"/>
  <c r="I232" i="13"/>
  <c r="I280" i="13"/>
  <c r="I342" i="13"/>
  <c r="I362" i="13"/>
  <c r="I390" i="13"/>
  <c r="I426" i="13"/>
  <c r="I458" i="13"/>
  <c r="I492" i="13"/>
  <c r="I520" i="13"/>
  <c r="I562" i="13"/>
  <c r="I596" i="13"/>
  <c r="I640" i="13"/>
  <c r="I677" i="13"/>
  <c r="I725" i="13"/>
  <c r="I773" i="13"/>
  <c r="I815" i="13"/>
  <c r="I14" i="13"/>
  <c r="I3" i="13" l="1"/>
  <c r="K188" i="13" l="1"/>
  <c r="J188" i="13"/>
</calcChain>
</file>

<file path=xl/sharedStrings.xml><?xml version="1.0" encoding="utf-8"?>
<sst xmlns="http://schemas.openxmlformats.org/spreadsheetml/2006/main" count="1669" uniqueCount="922">
  <si>
    <t>2829 /2831 - James Ensor (1860-1949)</t>
  </si>
  <si>
    <t xml:space="preserve">2815 / 2816 - Europa: Natuurreservaten </t>
  </si>
  <si>
    <t xml:space="preserve">2817 /2818 - Dag van de postzegel - "150jaar  Belgische Postzegel"                </t>
  </si>
  <si>
    <t>3057 - Ruca &amp; Ufsia 1852-2002</t>
  </si>
  <si>
    <t>??</t>
  </si>
  <si>
    <t>3621 - Het Rode Kruis: de ziekenhuisbibliotheek</t>
  </si>
  <si>
    <t>3623 / 3624 - Vogels: Wintertaling en Ruigpootuil</t>
  </si>
  <si>
    <t>▬ Philanewsflash 2002 (?) ▬</t>
  </si>
  <si>
    <t xml:space="preserve">▬ Philanews voor  3632► (?) </t>
  </si>
  <si>
    <t>▬ Philanews voor 3632 ►Nr. 5 / 2006 (pg. 6 ) ▬</t>
  </si>
  <si>
    <t>▬ Philanews Nr .5 / 2007 (pg. 15) ▬</t>
  </si>
  <si>
    <t>INFORMATIE</t>
  </si>
  <si>
    <t>…………………………………………………………………………………………………..</t>
  </si>
  <si>
    <t xml:space="preserve">  -&gt;Philanews (?)</t>
  </si>
  <si>
    <t xml:space="preserve"> -&gt; Philanews Nr .5 / 2007 </t>
  </si>
  <si>
    <t>pdf</t>
  </si>
  <si>
    <t>A1999 -A2009(09)</t>
  </si>
  <si>
    <t>▼ pdf manqaunt</t>
  </si>
  <si>
    <t xml:space="preserve">◄= manquants  &gt;&gt; </t>
  </si>
  <si>
    <t xml:space="preserve"> ► = double &gt;&gt;</t>
  </si>
  <si>
    <t>Édition spéciale et notes</t>
  </si>
  <si>
    <t>▬ 1ère date de sortie ▬</t>
  </si>
  <si>
    <r>
      <rPr>
        <b/>
        <sz val="9"/>
        <color rgb="FFFF0000"/>
        <rFont val="Arial"/>
        <family val="2"/>
      </rPr>
      <t>◄= manquant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>► = ok</t>
    </r>
  </si>
  <si>
    <r>
      <rPr>
        <b/>
        <sz val="9"/>
        <color rgb="FFFF0000"/>
        <rFont val="Arial"/>
        <family val="2"/>
      </rPr>
      <t>◄= manquant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>► = double</t>
    </r>
  </si>
  <si>
    <t xml:space="preserve"> ▬ Philanews N°. / année ▬</t>
  </si>
  <si>
    <r>
      <t xml:space="preserve">Description </t>
    </r>
    <r>
      <rPr>
        <b/>
        <sz val="10"/>
        <rFont val="Verdana"/>
        <family val="2"/>
      </rPr>
      <t xml:space="preserve">                       composé par</t>
    </r>
  </si>
  <si>
    <t xml:space="preserve"> ▬ Philannews N°. / A &amp; pg ▬</t>
  </si>
  <si>
    <t>voir ▲ ▼</t>
  </si>
  <si>
    <t>▬ Philanews N°. 1 / 1999 (pg. 8 ) ▬</t>
  </si>
  <si>
    <t>-&gt;Philanews N°. 1 / 1999</t>
  </si>
  <si>
    <t>▬ Philanews N°. 1 / 1999 (pg. 2 - 3) ▬</t>
  </si>
  <si>
    <t xml:space="preserve">-&gt;Philanews N°. 1 / 1999 </t>
  </si>
  <si>
    <t>▬ Philanews N°. 1 / 1999 (pg. 4 - 5) ▬</t>
  </si>
  <si>
    <t>▬ Philanews N°. 2 / 1999 (pg. 10 ) ▬</t>
  </si>
  <si>
    <t xml:space="preserve">-&gt;Philanews N°. 2 / 1999 </t>
  </si>
  <si>
    <t>▬ Philanews N°. 1 / 1999 (pg. 6 - 7) ▬</t>
  </si>
  <si>
    <t>▬ Philanews N°. 2 / 1999 (pg. 2 - 3) ▬</t>
  </si>
  <si>
    <t>▬ Philanews N°. 2 / 1999 (pg. 4 - 5) ▬</t>
  </si>
  <si>
    <t>▬ Philanews N°. 2 / 1999 (pg. 6 - 7) ▬</t>
  </si>
  <si>
    <t>▬ Philanews N°. 2 / 1999 (pg. 8 - 9) ▬</t>
  </si>
  <si>
    <t>▬ Philanews N°. 3 / 1999 (pg. 2 - 3) ▬</t>
  </si>
  <si>
    <t xml:space="preserve">-&gt;Philanews N°. 3 / 1999 </t>
  </si>
  <si>
    <t>▬ Philanews N°. 3 / 1999 (pg. 4 - 5) ▬</t>
  </si>
  <si>
    <t>▬ Philanews N°. 3 / 1999 (pg. 6 - 7) ▬</t>
  </si>
  <si>
    <t>▬ Philanews N°. 3 / 1999 (pg. 8 - 9) ▬</t>
  </si>
  <si>
    <t>▬ Philanews N°. 3 / 1999 (pg. 10 - 11) ▬</t>
  </si>
  <si>
    <t>▬ Philanews N°. 3 / 1999 (pg. 12 - 13) ▬</t>
  </si>
  <si>
    <t>▬ Philanews N°. 4 / 1999 (pg. 4 - 5) ▬</t>
  </si>
  <si>
    <t xml:space="preserve">-&gt;Philanews N°. 4 / 1999 </t>
  </si>
  <si>
    <t>▬ Philanews N°. 4 / 1999 (pg. 6 - 7) ▬</t>
  </si>
  <si>
    <t>▬ Philanews N°. 4 / 1999 (pg. 12 - 13) ▬</t>
  </si>
  <si>
    <t>▬ Philanews N°. 4 / 1999 (pg. 14 - 15) ▬</t>
  </si>
  <si>
    <t>▬ Philanews N°. 5 / 1999 (pg. 12 ) ▬</t>
  </si>
  <si>
    <t xml:space="preserve">-&gt;Philanews N°. 5 / 1999 </t>
  </si>
  <si>
    <t>▬ Philanews N°. 5 / 1999 (pg. 2 - 3) ▬</t>
  </si>
  <si>
    <t>▬ Philanews N°. 5 / 1999 (pg. 4 - 5) ▬</t>
  </si>
  <si>
    <t>▬ Philanews N°. 2 / 2000 (pg. 12 ) ▬</t>
  </si>
  <si>
    <t xml:space="preserve">-&gt;Philanews N°. 2 / 2000 </t>
  </si>
  <si>
    <t>▬ Philanews N°. 5 / 1999 (pg. 6 -7) ▬</t>
  </si>
  <si>
    <t>▬ Philanews N°. 5 / 1999 (pg. 8 - 11) ▬</t>
  </si>
  <si>
    <t>▬ Philanews N°. 1 / 2000 (pg. 2 - 3) ▬</t>
  </si>
  <si>
    <t xml:space="preserve">-&gt;Philanews N°. 1 / 2000 </t>
  </si>
  <si>
    <t>▬ Philanews N°. 1 / 2000 (pg. 4 - 5) ▬</t>
  </si>
  <si>
    <t>▬ Philanews N°. 1 / 2000 (pg. 6 - 7) ▬</t>
  </si>
  <si>
    <t>▬ Philanews N°. 1 / 2000 (pg. 16) ▬</t>
  </si>
  <si>
    <t>▬ Philanews N°. 1 / 2000 (pg. 8 - 11) ▬</t>
  </si>
  <si>
    <t>▬ Philanews N°. 1 / 2000 (pg. 12 - 13) ▬</t>
  </si>
  <si>
    <t>▬ Philanews N°. 1 / 2000 (pg. 14 - 15) ▬</t>
  </si>
  <si>
    <t>▬ Philanews N°. 2 / 2000 (pg. 2 - 4) ▬</t>
  </si>
  <si>
    <t>▬ Philanews N°. 2 / 2000 (pg. 4) ▬</t>
  </si>
  <si>
    <t>▬ Philanews N°. 2 / 2000 (pg. 6 - 7) ▬</t>
  </si>
  <si>
    <t>▬ Philanews N°. 2 / 2000 (pg. 8 - 9) ▬</t>
  </si>
  <si>
    <t>▬ Philanews N°. 2 /2000 (pg. 12) ▬</t>
  </si>
  <si>
    <t xml:space="preserve"> -&gt;Philanews N°. 2 /2000 </t>
  </si>
  <si>
    <t>▬ Philanews N°. 2 / 2000 (pg. 10 - 11 ) ▬</t>
  </si>
  <si>
    <t>▬ Philanews N°. 3 / 2000 (pg. 2 - 3) ▬</t>
  </si>
  <si>
    <t xml:space="preserve">-&gt;Philanews N°. 3 / 2000 </t>
  </si>
  <si>
    <t>▬ Philanews N°. 3 / 2000 (pg. 4 - 5) ▬</t>
  </si>
  <si>
    <t>▬ Philanews N°. 3 / 2000 (pg. 8) ▬</t>
  </si>
  <si>
    <t>▬ Philanews N°. 3 / 2000 (pg. 6 - 7) ▬</t>
  </si>
  <si>
    <t>▬ Philanews N°. 4 / 2000 (pg. 2 - 4) ▬</t>
  </si>
  <si>
    <t xml:space="preserve">-&gt;Philanews N°. 4 / 2000 </t>
  </si>
  <si>
    <t>▬ Philanews N°. 4 / 2000 (pg. 5 - 7) ▬</t>
  </si>
  <si>
    <t>▬ Philanews N°. 4 / 2000 (pg. 12) ▬</t>
  </si>
  <si>
    <t>▬ Philanews N°. 5 / 2000 (pg. 12) ▬</t>
  </si>
  <si>
    <t xml:space="preserve">-&gt;Philanews N°. 5 / 2000 </t>
  </si>
  <si>
    <t>▬ Philanews N°. 4 / 2000 (pg. 8 - 9) ▬</t>
  </si>
  <si>
    <t>▬ Philanews N°. 4 / 2000 (pg. 10 - 11) ▬</t>
  </si>
  <si>
    <t>▬ Philanews N°. 4 / 2000 (pg. 17) ▬</t>
  </si>
  <si>
    <t>▬ Philanews N°. 5 / 2000 (pg. 2 - 4) ▬</t>
  </si>
  <si>
    <t>▬ Philanews N°. 5 / 2000 (pg. 5 - 6) ▬</t>
  </si>
  <si>
    <t>▬ Philanews N°. 5 / 2000 (pg. 6 - 10) ▬</t>
  </si>
  <si>
    <t>▬ Philanews N°. 5 / 2000 (pg. 11) ▬</t>
  </si>
  <si>
    <t>▬ Philanews N°. 1 / 2001 (pg. 9) ▬</t>
  </si>
  <si>
    <t xml:space="preserve">-&gt;Philanews N°. 1 / 2001 </t>
  </si>
  <si>
    <t>▬ Philanews N°. 1 / 2001 (pg. 3 - 4) ▬</t>
  </si>
  <si>
    <t>▬ Philanews N°. 1 / 2001 (pg. 5 - 6) ▬</t>
  </si>
  <si>
    <t>▬ Philanews N°. 1 / 2001 (pg. 7 - 8) ▬</t>
  </si>
  <si>
    <t>▬ Philanews N°. ?? ▬</t>
  </si>
  <si>
    <t>-&gt;Philanews N°. ?? ▬</t>
  </si>
  <si>
    <t>▬ Philanews N°. 2 / 2001 (pg. 2a) ▬</t>
  </si>
  <si>
    <t xml:space="preserve">-&gt;Philanews N°. 2 / 2001 </t>
  </si>
  <si>
    <t>▬ Philanews N°. 2 / 2001 (pg. 2b) ▬</t>
  </si>
  <si>
    <t>▬ Philanews N°. 2 / 2001 (pg. 12) ▬</t>
  </si>
  <si>
    <t>▬ Philanews N°. 2 / 2001 (pg. 17) ▬</t>
  </si>
  <si>
    <t>▬ Philanews N°. 2 / 2001 (pg. 5) ▬</t>
  </si>
  <si>
    <t>▬ Philanews N°. 2 / 2001 (pg. 6 - 8) ▬</t>
  </si>
  <si>
    <t>▬ Philanews N°. 2 / 2001 (pg. 8 - 11) ▬</t>
  </si>
  <si>
    <t>▬ Philanews N°. 3 / 2001 (pg. 3 - 6) ▬</t>
  </si>
  <si>
    <t xml:space="preserve">-&gt;Philanews N°. 3 / 2001 </t>
  </si>
  <si>
    <t>▬ Philanews N°. 3 / 2001 (pg. 8 - 9) ▬</t>
  </si>
  <si>
    <t>▬ Philanews N°. 3 / 2001 (pg. 10 - 11) ▬</t>
  </si>
  <si>
    <t>▬ Philanews N°. 3 / 2001 (pg. 12 - 13) ▬</t>
  </si>
  <si>
    <t>▬ Philanews N°. 3 / 2001 (pg. 14 - 15) ▬</t>
  </si>
  <si>
    <t>▬ Philanews N°. 3 / 2001 (pg.  16) ▬</t>
  </si>
  <si>
    <t>▬ Philanews N°. 3 / 2001 (pg. 16 - 18) ▬</t>
  </si>
  <si>
    <t>▬ Philanews N°. 3 / 2001 (pg. 19 - 20) ▬</t>
  </si>
  <si>
    <t>▬ Philanews N°. 4 / 2001 (pg. 2 - 3) ▬</t>
  </si>
  <si>
    <t xml:space="preserve">-&gt;Philanews N°. 4 / 2001 </t>
  </si>
  <si>
    <t>▬ Philanews N°. 4 / 2001 (pg.4 - 7) ▬</t>
  </si>
  <si>
    <t>▬ Philanews N°. 4 / 2001 (pg. 8 - 9) ▬</t>
  </si>
  <si>
    <t>▬ Philanews N°. 5 / 2001 (pg. 2 - 9) ▬</t>
  </si>
  <si>
    <t xml:space="preserve">-&gt;Philanews N°. 5 / 2001 </t>
  </si>
  <si>
    <t>▬ Philanews N°. 5 / 2001 (pg. 10 - 14) ▬</t>
  </si>
  <si>
    <t>▬ Philanews N°. 5 / 2001 (pg. 15 - 16) ▬</t>
  </si>
  <si>
    <t>▬ Philanews N°. 1 / 2002 (pg. 8 - 9) ▬</t>
  </si>
  <si>
    <t xml:space="preserve">-&gt;Philanews N°. 1 / 2002 </t>
  </si>
  <si>
    <t>▬ Philanews N°. 1 / 2002 (pg. 10 ) ▬</t>
  </si>
  <si>
    <t>▬ Philanews N°. 1 / 2002 (pg. 11) ▬</t>
  </si>
  <si>
    <t>▬ Philanews N°. 1 / 2002 (pg. 2 - 3) ▬</t>
  </si>
  <si>
    <t>▬ Philanews N°. 1 / 2002 (pg. 4 - 5) ▬</t>
  </si>
  <si>
    <t>▬ Philanews N°. 1 / 2002 (pg. 6) ▬</t>
  </si>
  <si>
    <t>▬ Philanews N°. 1 / 2002 (pg. 7 - 8) ▬</t>
  </si>
  <si>
    <t>▬ Philanews N°. 2 / 2002 (pg. 2 - 3 ) ▬</t>
  </si>
  <si>
    <t xml:space="preserve">-&gt;Philanews N°. 2 / 2002 </t>
  </si>
  <si>
    <t>▬ Philanews N°. 2 / 2002 (pg. 4 - 5) ▬</t>
  </si>
  <si>
    <t>▬ Philanews N°. 2 / 2002 (pg. 6 ) ▬</t>
  </si>
  <si>
    <t>▬ Philanews N°. 2 / 2002 (pg. 7 - 10) ▬</t>
  </si>
  <si>
    <t>▬ Philanews N°. 3 / 2002 (pg. 18 ) ▬</t>
  </si>
  <si>
    <t xml:space="preserve">-&gt;Philanews N°. 3 / 2002 </t>
  </si>
  <si>
    <t>▬ Philanews N°. 3 / 2002 (pg. 19 ) ▬</t>
  </si>
  <si>
    <t>▬ Philanews N°. 3 / 2002 (pg. 3) ▬</t>
  </si>
  <si>
    <t>▬ Philanews N°. 3 / 2002 (pg. 4 - 5) ▬</t>
  </si>
  <si>
    <t>▬ Philanews N°. 3 / 2002 (pg. 6 - 7) ▬</t>
  </si>
  <si>
    <t>▬ Philanews N°. 3 / 2002 (pg. 8 - 13) ▬</t>
  </si>
  <si>
    <t>▬ Philanews N°. 3 / 2002 (pg. 14 - 17) ▬</t>
  </si>
  <si>
    <t>▬ Philanews N°. 4 / 2002 (pg.  20) ▬</t>
  </si>
  <si>
    <t xml:space="preserve">-&gt;Philanews N°. 4 / 2002 </t>
  </si>
  <si>
    <t>▬ Philanews N°. 4 / 2002 (pg. 4 - 7) ▬</t>
  </si>
  <si>
    <t>▬ Philanews N°. 4 / 2002 (pg. 8 - 11) ▬</t>
  </si>
  <si>
    <t>▬ Philanews N°. 4 / 2002 (pg. 16 - 19) ▬</t>
  </si>
  <si>
    <t>▬ Philanews N°. 5 / 2002 (pg. 2 - 3) ▬</t>
  </si>
  <si>
    <t xml:space="preserve">-&gt;Philanews N°. 5 / 2002 </t>
  </si>
  <si>
    <t>▬ Philanews N°. 5 / 2002 (pg. 4 - 5) ▬</t>
  </si>
  <si>
    <t>▬ Philanews N°. 6 / 2002 (pg. 2 - 5) ▬</t>
  </si>
  <si>
    <t xml:space="preserve"> -&gt;Philanews N°. 6 / 2002 </t>
  </si>
  <si>
    <t>▬ Philanews N°. 5 / 2002 (pg. 8 - 9) ▬</t>
  </si>
  <si>
    <t>▬ Philanews N°. 5 / 2002 (pg. 10 - 13) ▬</t>
  </si>
  <si>
    <t>▬ Philanews N°. 6 / 2002 (pg. 6 - 7) ▬</t>
  </si>
  <si>
    <t xml:space="preserve">-&gt;Philanews N°. 6 / 2002 </t>
  </si>
  <si>
    <t>▬ Philanews N°. 6 / 2002 (pg. 8 - 9) ▬</t>
  </si>
  <si>
    <t>▬ Philanews N°. 6 / 2002 (pg. 10 ) ▬</t>
  </si>
  <si>
    <t>▬ Philanews N°. 6 / 2002 (pg. 11 ) ▬</t>
  </si>
  <si>
    <t>▬ Philanews N°. 6 / 2002 (pg. 11) ▬</t>
  </si>
  <si>
    <t>▬ Philanews N°. 1 / 2003 (pg. 4 - 7) ▬</t>
  </si>
  <si>
    <t xml:space="preserve">-&gt;Philanews N°. 1 / 2003 </t>
  </si>
  <si>
    <t>▬ Philanews N°. 1 / 2003 (pg.  - ) ▬</t>
  </si>
  <si>
    <t>▬ Philanews N°. 1 / 2003 (pg. 12 - 15) ▬</t>
  </si>
  <si>
    <t>▬ Philanews N°. 1 / 2003 (pg. 16 - 17) ▬</t>
  </si>
  <si>
    <t>▬ Philanews N°. 1 / 2003 (pg. 18 - 20) ▬</t>
  </si>
  <si>
    <t>▬ Philanews N°. 2 / 2003 (pg. 2 - 5) ▬</t>
  </si>
  <si>
    <t xml:space="preserve">-&gt;Philanews N°. 2 / 2003 </t>
  </si>
  <si>
    <t>▬ Philanews N°. 2 / 2003 (pg. 16 ) ▬</t>
  </si>
  <si>
    <t>▬ Philanews N°. 2 / 2003 (pg. 6 - 9) ▬</t>
  </si>
  <si>
    <t>▬ Philanews N°. 2 / 2003 (pg. 10 - 12) ▬</t>
  </si>
  <si>
    <t>▬ Philanews N°. 2 / 2003 (pg. 12 -15 ) ▬</t>
  </si>
  <si>
    <t>▬ Philanews N°. 3 / 2003 (pg. 4 - 7) ▬</t>
  </si>
  <si>
    <t xml:space="preserve">-&gt;Philanews N°. 3 / 2003 </t>
  </si>
  <si>
    <t>▬ Philanews N°. 2 / 2003 (pg. 8 - 9) ▬</t>
  </si>
  <si>
    <t>▬ Philanews N°. 3 / 2003 (pg. 10 - 11) ▬</t>
  </si>
  <si>
    <t>▬ Philanews N°. 3 / 2003 (pg. 14 - 16) ▬</t>
  </si>
  <si>
    <t>▬ Philanews N°. 3 / 2003 (pg. 18 - 19) ▬</t>
  </si>
  <si>
    <t>▬ Philanews N°.4 / 2003 (pg.  43) ▬</t>
  </si>
  <si>
    <t>▬ Philanews N°. 4 / 2003 (pg. 2 - 5) ▬</t>
  </si>
  <si>
    <t xml:space="preserve">-&gt;Philanews N°. 4 / 2003 </t>
  </si>
  <si>
    <t>▬ Philanews N°. 4 / 2003 (pg. 8 - 9) ▬</t>
  </si>
  <si>
    <t>▬ Philanews N°. 4 / 2003 (pg. 25) ▬</t>
  </si>
  <si>
    <t>▬ Philanews N°. 4 / 2003 (pg. 10 - 12) ▬</t>
  </si>
  <si>
    <t>▬ Philanews N°. 4 / 2003 (pg. 11 - 12) ▬</t>
  </si>
  <si>
    <t>▬ Philanews N°. 4 / 2003 (pg.  26) ▬</t>
  </si>
  <si>
    <t>▬ Philanews N°. 4 / 2003 (pg.  14 - 15) ▬</t>
  </si>
  <si>
    <t>▬ Philanews N°. 4 / 2003 (pg.  16 - 17) ▬</t>
  </si>
  <si>
    <t>▬ Philanews N°. 5 / 2003 (pg.  17) ▬</t>
  </si>
  <si>
    <t xml:space="preserve">-&gt;Philanews N°. 5 / 2003 </t>
  </si>
  <si>
    <t>▬ Philanews N°. 5 / 2003 (pg. 2 - 3) ▬</t>
  </si>
  <si>
    <t>▬ Philanews N°. 5 / 2003 (pg. 4 - 5) ▬</t>
  </si>
  <si>
    <t>▬ Philanews N°. 5 / 2003 (pg.  18 ) ▬</t>
  </si>
  <si>
    <t>▬ Philanews N°. 5 / 2003 (pg. 6 - 9) ▬</t>
  </si>
  <si>
    <t>▬ Philanews N°. 5 / 2003 (pg. 10 - 11) ▬</t>
  </si>
  <si>
    <t>▬ Philanews N°. 5 / 2003 (pg. 10 - 12) ▬</t>
  </si>
  <si>
    <t>▬ Philanews N°. 5 / 2003 (pg. 19) ▬</t>
  </si>
  <si>
    <t>▬ Philanews N°. 6 / 2003 (pg. 2 - 7) ▬</t>
  </si>
  <si>
    <t xml:space="preserve">-&gt;Philanews N°. 6 / 2003 </t>
  </si>
  <si>
    <t>▬ Philanews N°. 6 / 2003 (pg. 20a - 20d) ▬</t>
  </si>
  <si>
    <t>▬ Philanews N°. ? / 2003 (pg. ? + ?) ▬</t>
  </si>
  <si>
    <t xml:space="preserve"> -&gt;Philanews N°. ? / 2003 </t>
  </si>
  <si>
    <t>▬ Philanews N°. 1 / 2004 (pg. 2 - 3) ▬</t>
  </si>
  <si>
    <t xml:space="preserve">-&gt;Philanews N°. 1 / 2004 </t>
  </si>
  <si>
    <t>▬ Philanews N°. 1 / 2004 (pg.4 - 6 ) ▬</t>
  </si>
  <si>
    <t>▬ Philanews N°. 1 / 2004 (pg.  19) ▬</t>
  </si>
  <si>
    <t>▬ Philanews N°. 1 / 2004 (pg. 9 - 11) ▬</t>
  </si>
  <si>
    <t>▬ Philanews N°. 1 / 2004 (pg.  - ) ▬</t>
  </si>
  <si>
    <t>▬ Philanews N°. 1 / 2004 (pg. 12 + 17) ▬</t>
  </si>
  <si>
    <t>▬ Philanews N°. 2 / 2004 (pg. 2 - 3) ▬</t>
  </si>
  <si>
    <t xml:space="preserve">-&gt;Philanews N°. 2 / 2004 </t>
  </si>
  <si>
    <t>▬ Philanews N°. 2 / 2004 (pg.  4 - 5) ▬</t>
  </si>
  <si>
    <t>▬ Philanews N°.2 / 2004 (pg.  7) ▬</t>
  </si>
  <si>
    <t>▬ Philanews N°. 2 / 2004 (pg.  8) ▬</t>
  </si>
  <si>
    <t>▬ Philanews N°. 2 / 2004 (pg.  9) ▬</t>
  </si>
  <si>
    <t>▬ Philanews N°. 2 / 2004 (pg. 10 - 11) ▬</t>
  </si>
  <si>
    <t>▬ Philanews N°. 1 / 2004 (pg.  13) ▬</t>
  </si>
  <si>
    <t>▬ Philanews N°. 1 / 2004 (pg. 13) ▬</t>
  </si>
  <si>
    <t>▬ Philanews N°. 2 / 2004 (pg. 14) ▬</t>
  </si>
  <si>
    <t>▬ Philanews N°. 3 / 2004 (pg. 2 - 4) ▬</t>
  </si>
  <si>
    <t xml:space="preserve">-&gt;Philanews N°. 3 / 2004 </t>
  </si>
  <si>
    <t>▬ Philanews N°. 3 / 2004 (pg. 5 - 6) ▬</t>
  </si>
  <si>
    <t>▬ Philanews N°. 3 / 2004 (pg. 7 - 9) ▬</t>
  </si>
  <si>
    <t>▬ Philanews N°. 3 / 2004 (pg. 10 - 11) ▬</t>
  </si>
  <si>
    <t>▬ Philanews N°. 4 / 2004 (pg. 2 - 3) ▬</t>
  </si>
  <si>
    <t xml:space="preserve">-&gt;Philanews N°. 4 / 2004 </t>
  </si>
  <si>
    <t>▬ Philanews N°. 4 / 2004 (pg. 4 - 5) ▬</t>
  </si>
  <si>
    <t>▬ Philanews N°. 4 / 2004 (pg. 17) ▬</t>
  </si>
  <si>
    <t>▬ Philanews N°. 4 / 2004 (pg. 7 - 10) ▬</t>
  </si>
  <si>
    <t>▬ Philanews N°. 4 / 2004 (pg. 11) ▬</t>
  </si>
  <si>
    <t>▬ Philanews N°. 5 / 2004 (pg. 2 - 5) ▬</t>
  </si>
  <si>
    <t xml:space="preserve">-&gt;Philanews N°. 5 / 2004 </t>
  </si>
  <si>
    <t>▬ Philanews N°. 5 / 2004 (pg.  13) ▬</t>
  </si>
  <si>
    <t>▬ Philanews N°. 5 / 2004 (pg.  6 - 7) ▬</t>
  </si>
  <si>
    <t>▬ Philanews N°. 5 / 2004 (pg. 8 - 9) ▬</t>
  </si>
  <si>
    <t>▬ Philanews N°. 5 / 2004 (pg. 13) ▬</t>
  </si>
  <si>
    <t>▬ Philanews N°. 5 / 2004 (pg. 14) ▬</t>
  </si>
  <si>
    <t>▬ Philanews N°. 5 / 2004 (pg. 10 - 12) ▬</t>
  </si>
  <si>
    <t>▬ Philanews N°. 5 / 2004 (pg. 20) ▬</t>
  </si>
  <si>
    <t>▬ Philanews N°. 6 / 2004 (pg. 2 - 3) ▬</t>
  </si>
  <si>
    <t xml:space="preserve">-&gt;Philanews N°. 6 / 2004 </t>
  </si>
  <si>
    <t>▬ Philanews N°. 6 / 2004 (pg. 4 - 6) ▬</t>
  </si>
  <si>
    <t>▬ Philanews N°. 6 / 2004 (pg. 7 - 9) ▬</t>
  </si>
  <si>
    <t>▬ Philanews N°. 6 / 2004 (pg. 10 - 11) ▬</t>
  </si>
  <si>
    <t>▬ Philanews N°. 1 / 2005 (pg. 18) ▬</t>
  </si>
  <si>
    <t xml:space="preserve"> -&gt;Philanews N°. 1 / 2005 </t>
  </si>
  <si>
    <t>▬ Philanews N°. 1 / 2005 (pg. 19) ▬</t>
  </si>
  <si>
    <t xml:space="preserve">-&gt;Philanews N°. 1 / 2005 </t>
  </si>
  <si>
    <t>▬ Philanews N°. 1 / 2005 (pg. 4 - 5) ▬</t>
  </si>
  <si>
    <t>▬ Philanews N°. 1 / 2005 (pg. 6 - 7) ▬</t>
  </si>
  <si>
    <t>▬ Philanews N°. 1 / 2005 (pg.  20) ▬</t>
  </si>
  <si>
    <t>▬ Philanews N°. 1 / 2005 (pg. 8 - 9) ▬</t>
  </si>
  <si>
    <t>▬ Philanews N°. 1 / 2005 (pg. 10 - 11) ▬</t>
  </si>
  <si>
    <t>▬ Philanews N°. 1 / 2005 (pg.  25) ▬</t>
  </si>
  <si>
    <t>▬ Philanews N°. 1 / 2005 (pg. 13) ▬</t>
  </si>
  <si>
    <t>▬ Philanews N°. 1 / 2005 (pg. 14 - 16) ▬</t>
  </si>
  <si>
    <t>▬ Philanews N°. 2 / 2005 (pg. 2 - 3) ▬</t>
  </si>
  <si>
    <t xml:space="preserve">-&gt;Philanews N°. 2 / 2005 </t>
  </si>
  <si>
    <t>▬ Philanews N°. 2 / 2005 (pg. 4 - 7) ▬</t>
  </si>
  <si>
    <t>▬ Philanews N°. 2 / 2005 (pg. 15) ▬</t>
  </si>
  <si>
    <t>▬ Philanews N°. 2 / 2005 (pg. 16) ▬</t>
  </si>
  <si>
    <t>▬ Philanews N°. 2 / 2005 (pg. 17) ▬</t>
  </si>
  <si>
    <t>▬ Philanews N°. 3 / 2005 (pg. 13) ▬</t>
  </si>
  <si>
    <t xml:space="preserve">-&gt;Philanews N°. 3 / 2005 </t>
  </si>
  <si>
    <t>▬ Philanews N°. 2 / 2005 (pg. 8 - 9) ▬</t>
  </si>
  <si>
    <t>▬ Philanews N°. 2 / 2005 (pg. 10 - 11) ▬</t>
  </si>
  <si>
    <t>▬ Philanews N°. 2 / 2005 (pg. 11 - 13) ▬</t>
  </si>
  <si>
    <t>▬ Philanews N°. 2 / 2005 (pg. 18 + 23) ▬</t>
  </si>
  <si>
    <t>▬ Philanews N°. 3 / 2005 (pg. 2 - 3) ▬</t>
  </si>
  <si>
    <t>▬ Philanews N°. 3 / 2005 (pg. 4 - 5) ▬</t>
  </si>
  <si>
    <t>▬ Philanews N°. 3 / 2005 (pg. 6 - 8) ▬</t>
  </si>
  <si>
    <t>▬ Philanews N°. 3 / 2005 (pg. 9- 11) ▬</t>
  </si>
  <si>
    <t>▬ Philanews N°. 3 / 2005 (pg. 14 - 15) ▬</t>
  </si>
  <si>
    <t>▬ Philanews N°. 3 / 2005 (pg.  16) ▬</t>
  </si>
  <si>
    <t>▬ Philanews N°. 4 / 2005 (pg. 2 - 3) ▬</t>
  </si>
  <si>
    <t xml:space="preserve"> -&gt;Philanews N°. 4 / 2005 </t>
  </si>
  <si>
    <t>▬ Philanews N°. 4 / 2005 (pg. 4 - 6) ▬</t>
  </si>
  <si>
    <t xml:space="preserve">-&gt;Philanews N°. 4 / 2005 </t>
  </si>
  <si>
    <t>▬ Philanews N°. 4 / 2005 (pg. 7 - 8) ▬</t>
  </si>
  <si>
    <t>▬ Philanews N°. 4 / 2005 (pg.  13) ▬</t>
  </si>
  <si>
    <t>▬ Philanews N°. ? / 2005 (pg. ?) ▬</t>
  </si>
  <si>
    <t xml:space="preserve">-&gt;Philanews N°. ? / 2005 </t>
  </si>
  <si>
    <t>▬ Philanews N°. 4 / 2005 (pg. 10 - 11) ▬</t>
  </si>
  <si>
    <t>▬ Philanews N°. 5 / 2005 (pg. 2 - 3) ▬</t>
  </si>
  <si>
    <t xml:space="preserve">-&gt;Philanews N°. 5 / 2005 </t>
  </si>
  <si>
    <t>▬ Philanews N°. 5 / 2005 (pg. 4 - 7) ▬</t>
  </si>
  <si>
    <t>▬ Philanews N°. 5 / 2005 (pg. 8 - 9) ▬</t>
  </si>
  <si>
    <t>▬ Philanews N°. 5 / 2005 (pg.  17) ▬</t>
  </si>
  <si>
    <t>▬ Philanews N°. 5 / 2005 (pg. Bijvoegsel uitgifte 19ter) ▬</t>
  </si>
  <si>
    <t>▬ Philanews N°. 5 / 2005 (pg. 11 - 13) ▬</t>
  </si>
  <si>
    <t>▬ Philanews N°. 5 / 2005 (pg. 14 - 15) ▬</t>
  </si>
  <si>
    <t>▬ Philanews N°. 5 / 2005 (pg.  18) ▬</t>
  </si>
  <si>
    <t>▬ Philanews N°. 6 / 2005 (pg. 2 - 3) ▬</t>
  </si>
  <si>
    <t xml:space="preserve"> -&gt;Philanews N°. 6 / 2005 </t>
  </si>
  <si>
    <t>▬ Philanews N°. 6 / 2005 (pg. 4 - 5) ▬</t>
  </si>
  <si>
    <t xml:space="preserve">-&gt;Philanews N°. 6 / 2005 </t>
  </si>
  <si>
    <t>▬ Philanews N°. 6 / 2005 (pg. 14 - 15) ▬</t>
  </si>
  <si>
    <t>▬ Philanews N°. 6 / 2005 (pg.  11) ▬</t>
  </si>
  <si>
    <t>▬ Philanews N°. 6 / 2005 (pg.  8 - 9) ▬</t>
  </si>
  <si>
    <t>▬ Philanews N°. 1 / 2006 (pg. 2 - 3) ▬</t>
  </si>
  <si>
    <t xml:space="preserve">-&gt;Philanews N°. 1 / 2006 </t>
  </si>
  <si>
    <t>▬ Philanews N°. 1 / 2006 (pg. 4 - 6) ▬</t>
  </si>
  <si>
    <t>▬ Philanews N°. 1 / 2006 (pg. 7 - 8) ▬</t>
  </si>
  <si>
    <t>▬ Philanews N°. 1 / 2006 (pg.  15) ▬</t>
  </si>
  <si>
    <t>▬ Philanews N°. 2 / 2006 (pg. 10 ) ▬</t>
  </si>
  <si>
    <t xml:space="preserve">-&gt;Philanews N°. 2 / 2006 </t>
  </si>
  <si>
    <t>▬ Philanews N°. 1 / 2006 (pg. 17) ▬</t>
  </si>
  <si>
    <t xml:space="preserve"> -&gt;Philanews N°. 1 / 2006 </t>
  </si>
  <si>
    <t>▬ Philanews N°. 1 / 2006 (pg. 9 - 10) ▬</t>
  </si>
  <si>
    <t>▬ Philanews N°. 1 / 2006 (pg. 11 - 12) ▬</t>
  </si>
  <si>
    <t>▬ Philanews N°. 1 / 2006 (pg. 13 - 14) ▬</t>
  </si>
  <si>
    <t>▬ Philanews N°. 1 / 2006 (pg.  18) ▬</t>
  </si>
  <si>
    <t>▬ Philanews N°. 2 / 2006 (pg. 2 - 3) ▬</t>
  </si>
  <si>
    <t>▬ Philanews N°. 2 / 2006 (pg. 15) ▬</t>
  </si>
  <si>
    <t>▬ Philanews N°. 2 / 2006 (pg. 5 - 6) ▬</t>
  </si>
  <si>
    <t>▬ Philanews N°. 2 / 2006 (pg.  16) ▬</t>
  </si>
  <si>
    <t>▬ Philanews N°. 2 / 2006 (pg.  17) ▬</t>
  </si>
  <si>
    <t>▬ Philanews N°. 2 / 2006 (pg. 7 - 9) ▬</t>
  </si>
  <si>
    <t>▬ Philanews N°. 2 / 2006 (pg. 10 - 11) ▬</t>
  </si>
  <si>
    <t>▬ Philanews N°. 2 / 2006 (pg. 12 - 14) ▬</t>
  </si>
  <si>
    <t>▬ Philanews N°. 2 / 2006 (Bijvoegsel uitgifte 09bis) ▬</t>
  </si>
  <si>
    <t>▬ Philanews N°. 2 / 2006 (pg. Bijvoegsel uitgifte 09bis) ▬</t>
  </si>
  <si>
    <t>▬ Philanews N°. 3 / 2006 (pg. 2 - 3) ▬</t>
  </si>
  <si>
    <t xml:space="preserve">-&gt;Philanews N°. 3 / 2006 </t>
  </si>
  <si>
    <t>▬ Philanews N°. 3 / 2006 (pg.17) ▬</t>
  </si>
  <si>
    <t>▬ Philanews N°. 3 / 2006 (pg. 4 - 5) ▬</t>
  </si>
  <si>
    <t>▬ Philanews N°. 3 / 2006 (pg. 18) ▬</t>
  </si>
  <si>
    <t>▬ Philanews N°. 3 / 2006 (pg. 6 - 8) ▬</t>
  </si>
  <si>
    <t>▬ Philanews N°. 3 / 2006 (pg. 9 - 10) ▬</t>
  </si>
  <si>
    <t>▬ Philanews N°. 3 / 2006 (pg. 19) ▬</t>
  </si>
  <si>
    <t>▬ Philanews N°. 3 / 2006 (pg. 12 - 13) ▬</t>
  </si>
  <si>
    <t>▬ Philanews N°. 3 / 2006 (pg. 14 - 15) ▬</t>
  </si>
  <si>
    <t>▬ Philanews N°. 3 / 2006 (pg.  20) ▬</t>
  </si>
  <si>
    <t>▬ Philanews N°. 4 / 2006 (pg.  2 - 3) ▬</t>
  </si>
  <si>
    <t xml:space="preserve">-&gt;Philanews N°. 4 / 2006 </t>
  </si>
  <si>
    <t>▬ Philanews N°. 4 / 2006 (pg.  13) ▬</t>
  </si>
  <si>
    <t>▬ Philanews N°. 4 / 2006 (pg. 14) ▬</t>
  </si>
  <si>
    <t>▬ Philanews N°. 4 / 2006 (pg. 4 - 5) ▬</t>
  </si>
  <si>
    <t>▬ Philanews N°. 4 / 2006 (pg. 7 - 8) ▬</t>
  </si>
  <si>
    <t>▬ Philanews N°. 4 / 2006 (pg. 9 - 10) ▬</t>
  </si>
  <si>
    <t>▬ Philanews N°. 4 / 2006 (pg. 11 - 12) ▬</t>
  </si>
  <si>
    <t>▬ Philanews N°. 5 / 2006 (pg. 3 - 4) ▬</t>
  </si>
  <si>
    <t xml:space="preserve">-&gt;Philanews N°. 5 / 2006 </t>
  </si>
  <si>
    <t>▬ Philanews N°. 5 / 2006 (pg.  5) ▬</t>
  </si>
  <si>
    <t>▬ Philanews N°. 5 / 2006 (pg. 7 - 9) ▬</t>
  </si>
  <si>
    <t>▬ Philanews N°. 5 / 2006 (pg. 9 - 10) ▬</t>
  </si>
  <si>
    <t>▬ Philanews N°. 5 / 2006 (pg.  20) ▬</t>
  </si>
  <si>
    <t>▬ Philanews N°. 5 / 2006 (pg. 11 - 12) ▬</t>
  </si>
  <si>
    <t>▬ Philanews N°. 5 / 2006 (pg. 21) ▬</t>
  </si>
  <si>
    <t>▬ Philanews N°. 5 / 2006 (pg. 13 - 14) ▬</t>
  </si>
  <si>
    <t>▬ Philanews N°. 5 / 2006 (pg. 15 - 16) ▬</t>
  </si>
  <si>
    <t>▬ Philanews N°. 5 / 2006 (pg. 22) ▬</t>
  </si>
  <si>
    <t>▬ Philanews N°. 5 / 2006 (pg. 17 - 18) ▬</t>
  </si>
  <si>
    <t>▬ Philanews N°. 5 / 2006 (pg. 23) ▬</t>
  </si>
  <si>
    <t>▬ Philanews N°. 1 / 2007 (pg. 2 - 3) ▬</t>
  </si>
  <si>
    <t xml:space="preserve">-&gt;Philanews N°. 1 / 2007 </t>
  </si>
  <si>
    <t>▬ Philanews N°. 1 / 2007 (pg. 4 - 7) ▬</t>
  </si>
  <si>
    <t>▬ Philanews N°. 1 / 2007 (pg.  16 - 17) ▬</t>
  </si>
  <si>
    <t>▬ Philanews N°. 1 / 2007 (pg. 19) ▬</t>
  </si>
  <si>
    <t>▬ Philanews N°. 1 / 2007 (pg.  19 ) ▬</t>
  </si>
  <si>
    <t>▬ Philanews N°. 1 / 2007 (pg. 8 - 9) ▬</t>
  </si>
  <si>
    <t>▬ Philanews N°. 1 / 2007 (pg. 10 - 11) ▬</t>
  </si>
  <si>
    <t>▬ Philanews N°. 1 / 2007 (pg. 12 - 13) ▬</t>
  </si>
  <si>
    <t>▬ Philanews N°. 1 / 2007 (pg. 14 - 15) ▬</t>
  </si>
  <si>
    <t>▬ Philanews N°. 1 / 2007 (pg. 18) ▬</t>
  </si>
  <si>
    <t>▬ Philanews N°. 2 / 2007 (pg. 14) ▬</t>
  </si>
  <si>
    <t xml:space="preserve">-&gt;Philanews N°. 2 / 2007 </t>
  </si>
  <si>
    <t>▬ Philanews N°. 3 / 2007 (pg.  17) ▬</t>
  </si>
  <si>
    <t xml:space="preserve">-&gt;Philanews N°. 3 / 2007 </t>
  </si>
  <si>
    <t>▬ Philanews N°. 2 / 2007 (pg. 2 - 4) ▬</t>
  </si>
  <si>
    <t>▬ Philanews N°. 2 / 2007 (pg. 5 - 7) ▬</t>
  </si>
  <si>
    <t>▬ Philanews N°. 2 / 2007 (pg. 6 - 10) ▬</t>
  </si>
  <si>
    <t>▬ Philanews N°. 2 / 2007 (pg. 11 - 13) ▬</t>
  </si>
  <si>
    <t>▬ Philanews N°. 3 / 2007 (pg. 2 - 4) ▬</t>
  </si>
  <si>
    <t>▬ Philanews N°. 3 / 2007 (pg. 5 - 6) ▬</t>
  </si>
  <si>
    <t>▬ Philanews N°. 3 / 2007 (pg.7 - 9) ▬</t>
  </si>
  <si>
    <t>▬ Philanews N°. 3 / 2007 (pg. 19) ▬</t>
  </si>
  <si>
    <t xml:space="preserve"> -&gt; Philanews N°. 3 / 2007 </t>
  </si>
  <si>
    <t>▬ Philanews N°. 3 / 2007 (pg. 12 - 13) ▬</t>
  </si>
  <si>
    <t>▬ Philanews N°. 3 / 2007 (pg. 10 - 11) ▬</t>
  </si>
  <si>
    <t>▬ Philanews N°. 3 / 2007 (pg. 20) ▬</t>
  </si>
  <si>
    <t>▬ Philanews N°. 3 / 2007 (pg. 15 - 16) ▬</t>
  </si>
  <si>
    <t>▬ Philanews N°. 3 / 2007 (pg.  18) ▬</t>
  </si>
  <si>
    <t>▬ Philanews N°. 4 / 2007 (pg. 2 - 5) ▬</t>
  </si>
  <si>
    <t xml:space="preserve"> -&gt;Philanews N°. 4 / 2007 </t>
  </si>
  <si>
    <t>▬ Philanews N°. 4 / 2007 (pg. 10 - 12) ▬</t>
  </si>
  <si>
    <t>▬ Philanews N°. 4 / 2007 (pg. 13 - 14) ▬</t>
  </si>
  <si>
    <t>▬ Philanews N°. 4 / 2007 (pg.  22) ▬</t>
  </si>
  <si>
    <t>▬ Philanews N°. 4 / 2007 (pg.  21) ▬</t>
  </si>
  <si>
    <t xml:space="preserve"> -&gt; Philanews N°. 4 / 2007 </t>
  </si>
  <si>
    <t>▬ Philanews N°. 4 / 2007 (pg.  20) ▬</t>
  </si>
  <si>
    <t>▬ Philanews N°. 4 / 2007 (pg. 15 - 17) ▬</t>
  </si>
  <si>
    <t xml:space="preserve">-&gt;Philanews N°. 4 / 2007 </t>
  </si>
  <si>
    <t>▬ Philanews N°. 4 / 2007 (pg. 18 - 19) ▬</t>
  </si>
  <si>
    <t>▬ Philanews N°. 4 / 2007 (pg. 24) ▬</t>
  </si>
  <si>
    <t>▬ Philanews N°. 5 / 2007 (pg.  12) ▬</t>
  </si>
  <si>
    <t xml:space="preserve">-&gt;Philanews N°. 5 / 2007 </t>
  </si>
  <si>
    <t>▬ Philanews N°. 4 / 2007 (pg.  23) ▬</t>
  </si>
  <si>
    <t>▬ Philanews N°. 4 / 2007 (pg. 29) ▬</t>
  </si>
  <si>
    <t>▬ Philanews N°. 5 / 2007 (pg. 2 - 3) ▬</t>
  </si>
  <si>
    <t xml:space="preserve"> -&gt; Philanews N°. 5 / 2007 </t>
  </si>
  <si>
    <t>▬ Philanews N°. 5 / 2007 (pg. 4) ▬</t>
  </si>
  <si>
    <t>▬ Philanews N°. 5 / 2007 (pg.  13) ▬</t>
  </si>
  <si>
    <t>▬ Philanews N°. 5 / 2007 (pg.  5) ▬</t>
  </si>
  <si>
    <t>▬ Philanews N°. 5 / 2007 (pg. 12) ▬</t>
  </si>
  <si>
    <t>▬ Philanews N°. 5 / 2007 (pg.  14) ▬</t>
  </si>
  <si>
    <t>▬ Philanews N°. 5/ 2007 (pg. 6 - 7) ▬</t>
  </si>
  <si>
    <t>▬ Philanews N°. 5 / 2007 (pg. 8 - 9) ▬</t>
  </si>
  <si>
    <t>▬ Philanews N°. 5 / 2007 (pg. 10 - 11) ▬</t>
  </si>
  <si>
    <t>▬ Philanews N°. 1 / 2008 (pg.  8 ) ▬</t>
  </si>
  <si>
    <t xml:space="preserve">-&gt;Philanews N°. 1 / 2008 </t>
  </si>
  <si>
    <t>▬ Philanews N°. 1 / 2008 (pg.  2 ) ▬</t>
  </si>
  <si>
    <t>▬ Philanews N°. 1 / 2008 (pg. 3 ) ▬</t>
  </si>
  <si>
    <t xml:space="preserve"> -&gt; Philanews N°. 1 / 2008 </t>
  </si>
  <si>
    <t>▬ Philanews N°. 1 / 2008 (pg.  9) ▬</t>
  </si>
  <si>
    <t>▬ Philanews N°. 1 / 2008 (pg. 4 - 5) ▬</t>
  </si>
  <si>
    <t>▬ Philanews N°. 1 / 2008 (pg.  6 ) ▬</t>
  </si>
  <si>
    <t>▬ Philanews N°. 2 / 2008 (pg. 2 - 3) ▬</t>
  </si>
  <si>
    <t xml:space="preserve"> -&gt; Philanews N°. 2 / 2008 </t>
  </si>
  <si>
    <t>▬ Philanews N°. 2 / 2008 (pg. 5) ▬</t>
  </si>
  <si>
    <t>▬ Philanews N°. 2 / 2008 (pg. 6) ▬</t>
  </si>
  <si>
    <t xml:space="preserve">-&gt;Philanews N°. 2 / 2008 </t>
  </si>
  <si>
    <t>▬ Philanews N°. 2 / 2008 (pg. 12) ▬</t>
  </si>
  <si>
    <t>▬ Philanews N°. 2 / 2008 (pg.  - ) ▬</t>
  </si>
  <si>
    <t>▬ Philanews N°. 2 / 2008 (pg.  8) ▬</t>
  </si>
  <si>
    <t>▬ Philanews N°. 2 / 2008 (pg.  9) ▬</t>
  </si>
  <si>
    <t>▬ Philanews N°. 2 / 2008 (pg.  11) ▬</t>
  </si>
  <si>
    <t>▬ Philanews N°. 3 / 2008 (pg.  2) ▬</t>
  </si>
  <si>
    <t xml:space="preserve"> -&gt; Philanews N°. 3 / 2008 </t>
  </si>
  <si>
    <t>▬ Philanews N°. 3 / 2008 (pg. 3) ▬</t>
  </si>
  <si>
    <t xml:space="preserve">-&gt;Philanews N°. 3 / 2008 </t>
  </si>
  <si>
    <t>▬ Philanews N°. 3 / 2008 (pg.  11) ▬</t>
  </si>
  <si>
    <t xml:space="preserve">▬ Philanews N°. 3 / 2008 </t>
  </si>
  <si>
    <t>▬ Philanews N°. 3 / 2008 (pg. 4 ) ▬</t>
  </si>
  <si>
    <t>▬ Philanews N°. 3 / 2008 (pg. 5 - 6) ▬</t>
  </si>
  <si>
    <t>▬ Philanews N°. 3 / 2008 (pg. 7 - 8) ▬</t>
  </si>
  <si>
    <t>▬ Philanews N°. 3 / 2008 (pg. 9) ▬</t>
  </si>
  <si>
    <t>▬ Philanews N°. 4 / 2008 (pg.  2) ▬</t>
  </si>
  <si>
    <t xml:space="preserve">-&gt;Philanews N°. 4 / 2008 </t>
  </si>
  <si>
    <t>▬ Philanews N°. 4 / 2008 (pg.  13) ▬</t>
  </si>
  <si>
    <t xml:space="preserve"> -&gt; Philanews N°. 4 / 2008 </t>
  </si>
  <si>
    <t>▬ Philanews N°. 4 / 2008 (pg. 11) ▬</t>
  </si>
  <si>
    <t>▬ Philanews N°. 4 / 2008 (pg.  3) ▬</t>
  </si>
  <si>
    <t>▬ Philanews N°. 4 / 2008 (pg.  4) ▬</t>
  </si>
  <si>
    <t>▬ Philanews N°. 4 / 2008 (pg.  5) ▬</t>
  </si>
  <si>
    <t>▬ Philanews N°. 4 / 2008 (pg. 12) ▬</t>
  </si>
  <si>
    <t>▬ Philanews N°. 4 / 2008 (pg. 6 - 7) ▬</t>
  </si>
  <si>
    <t>▬ Philanews N°. 4 / 2008 (pg. 8 ) ▬</t>
  </si>
  <si>
    <t>▬ Philanews N°. 4 / 2008 (pg.  9) ▬</t>
  </si>
  <si>
    <t>▬ Philanews N°. 5 / 2008 N (pg. 2 - 3) ▬</t>
  </si>
  <si>
    <t xml:space="preserve">-&gt;Philanews N°. 5 / 2008 </t>
  </si>
  <si>
    <t>▬ Philanews N°. 5 / 2008 N (pg. 4) ▬</t>
  </si>
  <si>
    <t>▬ Philanews N°. 5 / 2008 N (pg.  5) ▬</t>
  </si>
  <si>
    <t>▬ Philanews N°. 5 / 2008 (pg. 10) ▬</t>
  </si>
  <si>
    <t xml:space="preserve"> -&gt; Philanews N°. 5 / 2008 </t>
  </si>
  <si>
    <t>▬ Philanews N°. 5 / 2008 (pg. 11) ▬</t>
  </si>
  <si>
    <t>▬ Philanews N°. 5 / 2008 N (pg. 11) ▬</t>
  </si>
  <si>
    <t>▬ Philanews N°. 5 / 2008 (pg. 12) ▬</t>
  </si>
  <si>
    <t>▬&gt; Philanews N°. 1 / 2009 (pg.  3 ) ▬</t>
  </si>
  <si>
    <t xml:space="preserve">-&gt;Philanews N°. 1 / 2009 </t>
  </si>
  <si>
    <t>▬&gt; Philanews N°. 1 / 2009 (pg. 4 ) ▬</t>
  </si>
  <si>
    <t>▬&gt; Philanews N°. 1 / 2009 (pg.  5 - 6 ) ▬</t>
  </si>
  <si>
    <t>▬&gt; Philanews N°. 1 / 2009 (pg.  7 - 8) ▬</t>
  </si>
  <si>
    <t xml:space="preserve">▬&gt; Philanews N°. 1 / 2009 </t>
  </si>
  <si>
    <t>▬&gt; Philanews N°. 1 / 2009 (pg.  9) ▬</t>
  </si>
  <si>
    <t>▬ Philanews N°. 2 / 2009 (pg.  2) ▬</t>
  </si>
  <si>
    <t xml:space="preserve">▬ Philanews N°. 2 / 2009 </t>
  </si>
  <si>
    <t>▬ Philanews N°. 2 / 2009 (pg.  12) ▬</t>
  </si>
  <si>
    <t xml:space="preserve">-&gt;Philanews N°. 2 / 2009 </t>
  </si>
  <si>
    <t>▬ Philanews N°. 2 / 2009 (pg. 5 - 6) ▬</t>
  </si>
  <si>
    <t xml:space="preserve"> -&gt; Philanews N°. 2 / 2009 </t>
  </si>
  <si>
    <t>▬ Philanews N°. 2 / 2009 (pg. 7 - 8) ▬</t>
  </si>
  <si>
    <t>▬ Philanews N°. 2 / 2009 (pg. 9 - 10) ▬</t>
  </si>
  <si>
    <t>▬ Philanews N°. 3 / 2009 (pg. 2 - 3) ▬</t>
  </si>
  <si>
    <t xml:space="preserve"> -&gt; Philanews N°. 3 / 2009 </t>
  </si>
  <si>
    <t>▬ Philanews N°. 3 / 2009 (pg. 3 - 4) ▬</t>
  </si>
  <si>
    <t xml:space="preserve">-&gt;Philanews N°. 3 / 2009 </t>
  </si>
  <si>
    <t>▬ Philanews N°. 3 / 2009 (pg.  - ) ▬</t>
  </si>
  <si>
    <t>▬ Philanews N°. 3 / 2009 (pg. 5 - 6) ▬</t>
  </si>
  <si>
    <t>▬ Philanews N°. 3 / 2009 (pg. 6 - 7) ▬</t>
  </si>
  <si>
    <t>▬ Philanews N°. 3 / 2009 (pg. 8 - 9) ▬</t>
  </si>
  <si>
    <t>▬ Philanews N°. 3 / 2009 (pg. 9 - 10) ▬</t>
  </si>
  <si>
    <t>▬ Philanews N°. 4 / 2009 (pg. 2) ▬</t>
  </si>
  <si>
    <t xml:space="preserve">-&gt;Philanews N°. 4 / 2009 </t>
  </si>
  <si>
    <t>▬ Philanews N°. 4 / 2009 (pg. 3 - 4) ▬</t>
  </si>
  <si>
    <t>▬ Philanews N°. 4 / 2009 (pg. 5) ▬</t>
  </si>
  <si>
    <t xml:space="preserve"> -&gt; Philanews N°. 4 / 2009 </t>
  </si>
  <si>
    <t>2793 / 2795 - Promotion de la philatélie : timbre n° 2795 du bloc BL78</t>
  </si>
  <si>
    <t>2796 / 2803 - Emissions occasionnelles : timbres du carnet B31 - Voir aussi les petites feuilles F….</t>
  </si>
  <si>
    <t>2796 / 2803 - Emissions occasionnelles : timbres de petits feuillets F…. - voir aussi le carnet B31</t>
  </si>
  <si>
    <t>2804 - Oiseaux de Buzin : Mésange noire</t>
  </si>
  <si>
    <t>2805 / 2808 - Nature : Hiboux</t>
  </si>
  <si>
    <t>2809 / 2813 - 50 ans de l'OTAN</t>
  </si>
  <si>
    <t>2814 - 125e anniversaire de l'Union postale universelle (UPU)</t>
  </si>
  <si>
    <t>2819 / 2820 - Motorsport + timbre nr 2821 du bloc BL79</t>
  </si>
  <si>
    <t>2822 - James Ensor : Edition commune avec Israël - Timbres de F2822</t>
  </si>
  <si>
    <t>2823 / 2824 - Tourisme</t>
  </si>
  <si>
    <t>2825 / 2827 - Chocolat belge</t>
  </si>
  <si>
    <t>2828 - 40 ans de mariage royal - 2 juillet 1959 (Roi Albert II et Reine Paola)</t>
  </si>
  <si>
    <t>2832 / 2837 - Bruphila '99. 150 ans de timbres belges : timbres du bloc BL80</t>
  </si>
  <si>
    <t xml:space="preserve">2838 / 2839 - Lauréats du prix Nobel </t>
  </si>
  <si>
    <t>2840 - SM le Roi Albert II</t>
  </si>
  <si>
    <t>2841 / 2849 - Philatélie jeunesse (20ème anniversaire du premier timbre comique) : timbres individuels du bloc BL81</t>
  </si>
  <si>
    <t>2850 - Carnet B32. Fleurs: Pelargonium F1 Zonale "Matador"</t>
  </si>
  <si>
    <t>2851 / 2852 - Solidarité. Croix Rouge</t>
  </si>
  <si>
    <t>2853 - Noël et Nouvel An</t>
  </si>
  <si>
    <t>2854 / 2855 - Fleurs. Timbres de cylindre autocollants : R90/R93</t>
  </si>
  <si>
    <t xml:space="preserve">2856 / 2857 - Les Noces Princières - timbre no 2857 du bloc BL82 </t>
  </si>
  <si>
    <t xml:space="preserve">2858/2877 - Un voyage à travers le 20ème siècle en 80 timbres: timbres du bloc BL83 </t>
  </si>
  <si>
    <t>2878 - Bienvenue 2000</t>
  </si>
  <si>
    <t>2879 /2881 - Promotion de la philatélie. La Dynastie Belge - timbre n° 2881 du bloc BL84</t>
  </si>
  <si>
    <t>2882 ​​​​/ 2884 - Bruxelles 2000. Ville européenne de la Culture de l'an 2000 - Timbres de F2882/84</t>
  </si>
  <si>
    <t>2885 - Oiseaux. Pie-grièche ecorcheur</t>
  </si>
  <si>
    <t>2886 - SM le Roi Albert II- type nr 2860</t>
  </si>
  <si>
    <t>2887 /2889 - 500ème anniversaire de la naissance de Charles Quint - Timbres  + timbre n° 2889 du bloc BL85</t>
  </si>
  <si>
    <t>2890 - « Année mathématique mondiale 2000 ». Sciences exactes</t>
  </si>
  <si>
    <t>2891 - Marquons l'avenir. Dessin d'enfants.</t>
  </si>
  <si>
    <t>2892 / 2893 - Championnats d'Europe de Football - Timbres de F2982D (F2892/93)</t>
  </si>
  <si>
    <t>2894 - Carnet de timbres B33. Le foot</t>
  </si>
  <si>
    <t>2895 - La Croix-Rouge. Cerfs-volants + logos Croix-Rouge et Croissant-Rouge</t>
  </si>
  <si>
    <t>2896 / 2899 - « Le Fonds mondial pour la nature » : amphibiens et reptiles</t>
  </si>
  <si>
    <t>2900 - Journée du timbre : « Lire et écrire, c'est la vie »</t>
  </si>
  <si>
    <t>2901 - Belgica 2001. Célébration des 500ème anniversaire de la nomination de François de Tassis comme « capitaine et maître de poste »</t>
  </si>
  <si>
    <t>2902 - SM Roi Albert II, type Broux/MVRM - type de nr 2840 (30F/€0,74 marron foncé)</t>
  </si>
  <si>
    <t>2903 / 2905 - Floralies de Gand X</t>
  </si>
  <si>
    <t>2906 - Le Fonds Prince Philip</t>
  </si>
  <si>
    <t>2907 - Fleurs : Timbres du carnet de timbres B34. [valeur : 21F/0,52 €]: tulipe (sous-variété Triumph 'KEES NELIS')</t>
  </si>
  <si>
    <t>2908 /2910 - Sport. Jeux Olympiques - Sydney 2000 + timbre N° 2911 du bloc BL86</t>
  </si>
  <si>
    <t>2912 / 2917 - Musique. Timbres du carnet B35</t>
  </si>
  <si>
    <t>2918 / 2921 - « Les oiseaux » d'André Buzin</t>
  </si>
  <si>
    <t>2922 - Europe 2000. La construction européenne.</t>
  </si>
  <si>
    <t>2923 / 2925 - UNESCO. Patrimoine mondial</t>
  </si>
  <si>
    <t>2926 / 2929 - Tourisme. Églises et orgues d'église</t>
  </si>
  <si>
    <t>2930 - SM Roi Albert II, type Broux/MVRM - type nr 2840 (32F/€0,79 vert foncé)</t>
  </si>
  <si>
    <t>2931 - « Les oiseaux » d'André Buzin. Même timbre que n° 2885: timbre cylindre R94/R96</t>
  </si>
  <si>
    <t>2932- Belgica 2001. Même timbre que n° 2901 mais format plus petit : timbre cyl. R97/R99</t>
  </si>
  <si>
    <t>2933 - SM Roi Albert II, type Broux/MVRM - type de n°. 2840 mais au format horizontal : timbre cylindre R100/R102</t>
  </si>
  <si>
    <t>2934 - Philatélie jeunesse. «Quivoila»
.</t>
  </si>
  <si>
    <t>2935 - Floralies du Hainaut</t>
  </si>
  <si>
    <t>2936 - « Les oiseaux » d'André Buzin.</t>
  </si>
  <si>
    <t>2937 - Fleurs (violet) : timbres du carnet B36</t>
  </si>
  <si>
    <t>2938 / 2941 - Série artistique. Artistes belges.</t>
  </si>
  <si>
    <t>2942 - Noël et Nouvel An. Timbres de F2942 (vendu uniquement par feuille de 20 exemplaires)</t>
  </si>
  <si>
    <t>2943 / 2962 - Un voyage à travers le 20ème siècle en 80 timbres (2ème partie): timbres du bloc BL87</t>
  </si>
  <si>
    <t>2964 - SM Roi Albert II, type Broux/MVRM - type nr 2840 (50F/€1,24 bleu violet)</t>
  </si>
  <si>
    <t>2965 - SM Roi Albert II, type Broux/MVRM - type de nr 2840 (36F/€0,89 marron)</t>
  </si>
  <si>
    <t>2966 - « Les Oiseaux » d'André Buzin en BEF et €. Réimpression du 1er juin 1992 (2460) : mésange charbonnière</t>
  </si>
  <si>
    <t>2967 - Jubilé AD 2000 - Timbres de F2967</t>
  </si>
  <si>
    <t xml:space="preserve">2968 / 2970 - Promotion de la philatélie - La Dynastie Belge. timbre n° 2970 de bloc BL88 </t>
  </si>
  <si>
    <t>2971 / 2976 - Dynastie. Les six reines belges. Timbres de bloc BL89</t>
  </si>
  <si>
    <t>2977 - Fleurs. Réimpression des timbres de cylindre autocollants R90/R91 : R103/R104 (type no.2854 - pas numéroté)</t>
  </si>
  <si>
    <t>2978 - 100ème anniversaire de la mort de Zénobe Gramme (1826-1901)</t>
  </si>
  <si>
    <t>2979 - 575ème anniversaire de l'Université catholique de Louvain</t>
  </si>
  <si>
    <t>2980 / 2983 - SM le Roi Albert II. Type de n°.2840</t>
  </si>
  <si>
    <t>2984 - SM le Roi Albert II. Type MVTM</t>
  </si>
  <si>
    <t>2985 /2988 - Réimpression des timbres ordinaires d'André Buzin «Oiseaux» en BEF et Euro.</t>
  </si>
  <si>
    <t>2989 - Europe. L'eau, richesse naturelle.</t>
  </si>
  <si>
    <t>2990 / 2992 - Musique et littérature : disciplines artistiques du son et de la parole. Timbre n° 2992 du bloc BL90</t>
  </si>
  <si>
    <t>2993 / 2995 - Trains, 75 ans de SNCB. - Timbres de F2993/95</t>
  </si>
  <si>
    <t>2996 / 3000 - Belgica 2001 - 500 ans Poste européenne : timbres avec vignette et de F2996►F3000</t>
  </si>
  <si>
    <t>3001 - Belgica 2001 - 500 ans Poste européenne : bloc BL91</t>
  </si>
  <si>
    <t>3002 / 3003 - Emission commune avec le Maroc : Mosquée et Basilique</t>
  </si>
  <si>
    <t>3004/3007 - L'art en Belgique. 200 ans Royal Musées des Beaux-Arts de Belgique. Timbres du carnet B37</t>
  </si>
  <si>
    <t>3008 / 3009 - Edition commune avec la Chine : art chinoises.</t>
  </si>
  <si>
    <t>3010 - Philatélie jeunesse.</t>
  </si>
  <si>
    <t>3011 - « Les oiseaux » d'André Buzin : la sterne pierregarin</t>
  </si>
  <si>
    <t>3012 / 3013 - Sport</t>
  </si>
  <si>
    <t>3014 - L'Union européenne.</t>
  </si>
  <si>
    <t>3015 / 3016 - Tourisme. Beffrois</t>
  </si>
  <si>
    <t>3017 / 3021 - Nature. Grandes fermes typiques</t>
  </si>
  <si>
    <t>3022 - Croix-Rouge : Volontariat</t>
  </si>
  <si>
    <t>3023 - Journée du Timbre - Carnet B38</t>
  </si>
  <si>
    <t>3024 / 3043 - Un voyage à travers le 20ème siècle en 80 timbres (3ème partie): timbres du bloc BL92</t>
  </si>
  <si>
    <t>3044 - Noël et Nouvel An : timbre de F3044</t>
  </si>
  <si>
    <t>3045 - Timbre de deuil</t>
  </si>
  <si>
    <t>3046 - Fleurs : timbres auto-adhésifs: carnet B39 - Narcisse des bois</t>
  </si>
  <si>
    <t>3047 - Fleurs : timbres auto-adhésifs: carnet B40 - tulipe rouge</t>
  </si>
  <si>
    <t xml:space="preserve">3048 /3049 - Emission commune avec la République Démocratique du Congo. Timbre n° 3049 du bloc BL93 </t>
  </si>
  <si>
    <t>3052 / 3055 - Sport 2002 Championnats du Monde Route UCI &amp; Tennis - Timbres de F3052/53 &amp; F3054/55</t>
  </si>
  <si>
    <t>3050 / 3051 - Représentation royale d'Albert II (valeur du 1er timbre uniquement exprimée en €) - timbres de V10-3050 &amp; V10-3051</t>
  </si>
  <si>
    <t>3056 - Promotion de la philatélie</t>
  </si>
  <si>
    <t>3058 / 3060 - Bruges 2002 - Timbres de V10-3058►V10-3060</t>
  </si>
  <si>
    <t>3061 / 3062 - Femme et art - timbres de V10-3061►V10-3062</t>
  </si>
  <si>
    <t>3063 - Journée du Timbre - timbre de V10-3063</t>
  </si>
  <si>
    <t xml:space="preserve">3064 / 3068 - Chiens - timbres sans vignette de F3064/68 </t>
  </si>
  <si>
    <t>3069 - Oiseaux - Pigeon colombin</t>
  </si>
  <si>
    <t>3070 - Effigie Royale Albert II</t>
  </si>
  <si>
    <t>3071 - Europe (Le Cirque) - timbre de V10-3071</t>
  </si>
  <si>
    <t>3072 - La Croix-Rouge</t>
  </si>
  <si>
    <t>3073 - L'Abbaye de Leffe (avec &amp; sans vignette) - Timbre de V15-3073</t>
  </si>
  <si>
    <t xml:space="preserve">3086 - Chevaux -  bloc BL95 </t>
  </si>
  <si>
    <t>3087 - Oiseaux - Timbre de V10-3087</t>
  </si>
  <si>
    <t>3088 / 3090 - La Bataille des Éperons d'Or - Timbres  3088 &amp; 3089 de V10-3088 &amp; V10-3089 - Timbre 3090 de bloc BL96</t>
  </si>
  <si>
    <t>3091 / 3092 - Emission commun avec le Portugal - Timbres de V10-3091►V10-3092</t>
  </si>
  <si>
    <t>3093 / 3094 - Emission commun avec la Croatie - Timbres de V10-3093 &amp; V10-3094</t>
  </si>
  <si>
    <t>3095 - Philatélie jeunesse : Bakelandt - Timbre de V10-3095</t>
  </si>
  <si>
    <t>3096 - Droits de l'enfant - Timbre de V10-3096</t>
  </si>
  <si>
    <t>3097 - Jean Rey (1902-1983) - Timbre de V10-3097</t>
  </si>
  <si>
    <t>3098 / 3100 - Joyeux anniversaire Princesse Elisabeth - Timbre N° 3098 du V10-3098 - Timbre N° 3099 du V20-3099 - Timbre N° 3100 du bloc BL97</t>
  </si>
  <si>
    <t>3101 / 3110 - Noël et Nouvel An - Timbres du bloc BL98</t>
  </si>
  <si>
    <t>3111 / 3130 - Un voyage à travers le 20e siècle en 80 timbres (4ème partie) - Timbres du bloc BL99</t>
  </si>
  <si>
    <t>3131 / 3134 - Royal Effigie Albert II - Timbre N° 3132 de V10-3132; timbre N° 3133 de V10-3133</t>
  </si>
  <si>
    <t>3135 / 3140 - Oiseaux - Timbre N° 3135 de V10-3135</t>
  </si>
  <si>
    <t xml:space="preserve">3141 - Fleurs : Crocus Vernus - Timbres autocollants (pas d'empreinte de valeur : 0,49 €): Carnet B41. </t>
  </si>
  <si>
    <t xml:space="preserve">3064 / 3068 - Chiens - timbres avec vignette de F3064/68 </t>
  </si>
  <si>
    <t>3101 / 3110 - Noël et Nouvel An - Bloc BL98</t>
  </si>
  <si>
    <t>3150 / 3155 - Coup de coeur pour ... - Timbres de F3150/55</t>
  </si>
  <si>
    <t>3156 - Hector Berlioz - Timbre de V10-3156</t>
  </si>
  <si>
    <t>3157 / 3158 - Jeux Folkloriques - Timbres N° 3157 / 3158 de V10-3157 &amp; V10-3158</t>
  </si>
  <si>
    <t xml:space="preserve">3159 - Jeux folkloriques (partie 2 : colombophilie) - Timbre du bloc BL102 </t>
  </si>
  <si>
    <t>3160 / 3161 - Universités - Timbres N° 3160 / 3161 de V10-3160 &amp; V10-3161</t>
  </si>
  <si>
    <t>3162 - Oiseaux : Pic épeiche</t>
  </si>
  <si>
    <t>3163 / 3165 - Croix-Rouge - Timbres de F3163/65</t>
  </si>
  <si>
    <t>3166 - Fleurs - Timbre de V10-3166</t>
  </si>
  <si>
    <t>3167 / 3169 - Georges Simenon (100e anniversaire) - Timbres de V10-3167 &amp; V10-3168 - timbre 3169 du bloc BL103</t>
  </si>
  <si>
    <t>3170 / 3171 - Emission commun  avec la Fédération de Russie - Timbres de F3170/71</t>
  </si>
  <si>
    <t>3172 - Journée du Timbre : Mail-art - Timbre de V10-3172</t>
  </si>
  <si>
    <t>3173 - Philatélie jeunesse : Le Chevalier Ardent - Timbre de V10-3173</t>
  </si>
  <si>
    <t>3174 / 3178 - Nature : Minéraux - Timbres de F3174/78</t>
  </si>
  <si>
    <t>3179 - Europe : L'art de l'affiche - Timbre de V10-3179</t>
  </si>
  <si>
    <t>3180 / 3183 - Timbres personnalisés. (pas d'empreinte de valeur : valeur 0,49 €)</t>
  </si>
  <si>
    <t>3184 / 3193 - This is Belgium - Timbres du bloc BL104</t>
  </si>
  <si>
    <t>3194 / 3198 - Tourisme : Statues populaires - Timbres de V10-3194 ►V10-3198</t>
  </si>
  <si>
    <t>3199 / 3200 - Oiseaux</t>
  </si>
  <si>
    <t>3201 - Hommage : Roi Baudouin &amp; Roi Albert II - Timbre de V10-3201</t>
  </si>
  <si>
    <t xml:space="preserve">3202 / 3203 - Hommage : Roi Baudouin &amp; Roi Albert II - Timbres du bloc BL105 </t>
  </si>
  <si>
    <t>3204 - Effigie du Roi Albert II</t>
  </si>
  <si>
    <t>3205 /3206 - Emission commune avec l'Italie - Timbres de V10-3205 &amp; V10-3206</t>
  </si>
  <si>
    <t xml:space="preserve">3207 - Promotion de la philatélie - Edouard Manet  -Timbre de V10-3207 </t>
  </si>
  <si>
    <t>3208 + 3209 - Effigie de SM le Roi Albert II - Timbres de V10-3208 &amp; V10-3209</t>
  </si>
  <si>
    <t>3210 - St- Nicolas - Timbres de V10-3210</t>
  </si>
  <si>
    <t>3211 - La Cohésion Sociale - Timbre de V10-3211</t>
  </si>
  <si>
    <t>3212 - Oiseau : poule d'eau</t>
  </si>
  <si>
    <t>3213 / 3217 - 50 ans de télévision : timbres du bloc BL106</t>
  </si>
  <si>
    <t>3218 / 3220 - Le Livre - Timbres de V10-3218, V10-3219, V10-3220</t>
  </si>
  <si>
    <t>3221 / 3222 - Littérature - Timbres de V10-3221 &amp; V10-3222</t>
  </si>
  <si>
    <t xml:space="preserve">3223 - Fleur : variété de tulipe "Darwin - Golden Apeldoorn" - Carnet B42 </t>
  </si>
  <si>
    <t>3224 - Noël et Nouvel An (sans impression de la valeur  : 0,41 €) - Timbre de V15-3224</t>
  </si>
  <si>
    <t>3225 / 3226 - Tennis - Timbres de V10-3225 &amp; V10-3226</t>
  </si>
  <si>
    <t>3227 +3228 - Timbre-rouleau autocolant: Crocus Vernus + cor postal (les deux avec le nouveau logo PRIOR) (sans impression de la valeur : 0,49 €)</t>
  </si>
  <si>
    <t>3146 / 3148 - Le monde d'Henry van de Velde - Timbres N° 3146 / 3148 de V10-3146 / V10-3147 / V10-3148 &amp; timbre N° 3149 du bloc BL101</t>
  </si>
  <si>
    <t>3149 - Le monde d'Henry van de Velde -  bloc BL101</t>
  </si>
  <si>
    <t>3167 / 3169 - Georges Simenon (100e anniversaire) -  bloc BL103</t>
  </si>
  <si>
    <t>3174pl / 3178pr -  Nature : Minéraux (partie l2)</t>
  </si>
  <si>
    <t>3213 / 3217 - 50 ans de télévision : bloc BL106</t>
  </si>
  <si>
    <t>3229/3232 - Fernand Khnopff - Timbres de bloc BL107</t>
  </si>
  <si>
    <t>3233 - Philatélie de la Jeunesse - timbre de V10-3233</t>
  </si>
  <si>
    <t>3234 - Fleurs: carnet B43: œillet (valeur €, 049)</t>
  </si>
  <si>
    <t>3235/3244 - Ceci est la Belgique - Timbres de bloc BL108</t>
  </si>
  <si>
    <t>3245 - Journée du timbre - Timbre de V10-3245</t>
  </si>
  <si>
    <t>3246/3248 - Industrie sucrière -  Timbres de  V10-3246, V10-3247, V10-3248</t>
  </si>
  <si>
    <t>3249/3253 - Tintin et la lune - Timbres de bloc BL109</t>
  </si>
  <si>
    <t>3254 - Promotion de la philatélie: Salvator Dali (1904-1989) - La Tentation de saint Antoine - timbre de V10-3254</t>
  </si>
  <si>
    <t>3255 - Elections européennes</t>
  </si>
  <si>
    <t>3256/3259 - L'Union européenne - Timbres de bloc BL110</t>
  </si>
  <si>
    <t>3260/3263 - Tourisme: Pèlerinages - Timbres de V10-3260►V10-3263</t>
  </si>
  <si>
    <t>3264/3270 - Oiseaux - Timbres 3266 ► 3269 de V10-3266►V10-3269</t>
  </si>
  <si>
    <t>3271/3273 - Effigie de Sa Majesté le Roi Albert II - Timbres de V10-3271►V10-3273</t>
  </si>
  <si>
    <t>3274 - Mon timbre, Duostamp et Médiastamp (cornet rouge nouveau logo "Prior")</t>
  </si>
  <si>
    <t>3275 / 3277 - Lîdje todi! - Timbres 3275/3267 uit V10-3275 &amp; V10-3276; timbre 3267 de bloc BL111</t>
  </si>
  <si>
    <t>3278 / 3281 - Climatologie - Timbres de V10-3278►V10-3281</t>
  </si>
  <si>
    <t>3284/3288 - Jazz belge (partie 1) - Timbres de V10-3284►V10-3288</t>
  </si>
  <si>
    <t>3291/3292 - Europe: vacances - Timbres de V10-3291 &amp; V10-3292</t>
  </si>
  <si>
    <t>3293/3302 - Dix drapeaux de nouveaux pays + UE logo - Carnet B44</t>
  </si>
  <si>
    <t xml:space="preserve">3303/3306 - Sports: Jeux Olympiques d'Athènes 2004 - timbres 3303►3305 de V10-3303►V10-3305 - timbre 3306 de bloc BL114  </t>
  </si>
  <si>
    <t>3307 - La Croix-Rouge - timbre de V10-3307</t>
  </si>
  <si>
    <t>3308/3309 - Emission commune avec la Roumanie - Timbres de V10-3308 &amp; V10-3309</t>
  </si>
  <si>
    <t>3310 - Timbre Deuil avec le nouveau logo Prior (pas de vignette)</t>
  </si>
  <si>
    <t>3311 - Volontaires de guerre belges - Timbre de V10-3311</t>
  </si>
  <si>
    <t>3312/3315 - Semaine Forestière (3 ► 10 Octobre 2004) - Timbres de bloc BL115:</t>
  </si>
  <si>
    <t>3316 / 3317 - Effigie de S.M. le Roi Albert II - Prior - International (type MVTM) - Timbres de V10-3316 &amp; V10-3317</t>
  </si>
  <si>
    <t>3318 - Fleur: Impatiens - Carnet B45</t>
  </si>
  <si>
    <t>3319/3323 - Belgica 2006 - Timbres de bloc BL116</t>
  </si>
  <si>
    <t>3324/3325 - Halloween - Carnet B46</t>
  </si>
  <si>
    <t>3326/3328 - Littérature fantastique - Timbres de V10-3326►V10-3328</t>
  </si>
  <si>
    <t>3329 / 3331 - Remember Bastogne - timbres de V10-3329►V10-3331</t>
  </si>
  <si>
    <t>3332/3333 - Noël et Nouvel An - Timbres de V10-3332 &amp; V10-3333</t>
  </si>
  <si>
    <t>3334/3345 - Champions sportifs internationaux belges - Timbres sans Prior-vignette du bloc BL117</t>
  </si>
  <si>
    <t>3346 - Noël et Nouvel An - Carnet B47 - auto-adhésif</t>
  </si>
  <si>
    <t xml:space="preserve">3347 - Fleur Impatients - Boîte de timbres ordinaires auto-adhésives </t>
  </si>
  <si>
    <t>3229/3232 - Fernand Khnopff - bloc BL107</t>
  </si>
  <si>
    <t>3235/3244 - Ceci est la Belgique - bloc BL108</t>
  </si>
  <si>
    <t>3284/3288 - Jazz belge (partie 2) - Timbres de V10-3284►V10-3288</t>
  </si>
  <si>
    <t xml:space="preserve">3289 / 3290 - Le roi Albert II, 70 - timbre 3289 de V10-3289 </t>
  </si>
  <si>
    <t>3289 / 3290 - Le roi Albert II, 70 -  timbre 3290 de bloc BL113</t>
  </si>
  <si>
    <t>3348 - 100 ans Conseil des femmes - Timbre de V10-3348</t>
  </si>
  <si>
    <t>3349 - Promotion de la philatélie : "Le Violoniste" - Timbre de V10-3349</t>
  </si>
  <si>
    <t>3350 - Philatélie de la Jeunesse - Timbre de V5-3350</t>
  </si>
  <si>
    <t>3351 - Cornet - timbre ordinaire avec l'image de la corne - Timbre de V10-3351</t>
  </si>
  <si>
    <t xml:space="preserve">3352 - 100 ans du Rotary - Timbre de V10-3352
</t>
  </si>
  <si>
    <t xml:space="preserve">3353/3354 - Notre langue - Timbres de V10-3353 &amp; V10-3354
</t>
  </si>
  <si>
    <t>3355 - 175 ans Belgique - 25 ans Fédéralisme (logo) -  (sans indication de valeur : w= 0,50 €) - Carnet B48</t>
  </si>
  <si>
    <t>3356 - 175 années Belgique (Dynasty) - Timbre de bloc BL118 &amp; bloc BL118</t>
  </si>
  <si>
    <t>3357/3366 - 175 années Belgique (événements historiques) - Timbres de bloc BL119</t>
  </si>
  <si>
    <t>3367 - Croix-Rouge - Tsunamie - Timbre de V10-3367</t>
  </si>
  <si>
    <t xml:space="preserve">3368 / 3372 - Belgica 2006 - Timbres de bloc BL120 </t>
  </si>
  <si>
    <t>3373/3377 - Belgica 2006 - Carnet B49</t>
  </si>
  <si>
    <t>3378 - Corne de poste - Timbre avec l'image du'n corne de poste - Timbre de V10-3378</t>
  </si>
  <si>
    <t>3379/3381 - Oiseaux - timbre ordinaire du type d'oiseaux - Timbre 3381 de V10-3381</t>
  </si>
  <si>
    <t>3382 - Effigie de Sa Majesté le Roi Albert II (type MVTM) - Timbre de V10-3382</t>
  </si>
  <si>
    <t>3386/3387 - Europe: gastronomie - Timbre de F3386/87</t>
  </si>
  <si>
    <t>3388 - Journée du timbre</t>
  </si>
  <si>
    <t>3389/3391 - Timbre normal de type "Oiseaux" - Timbres de V10-3389►V10-3391</t>
  </si>
  <si>
    <t>3392/3394 - Guerre et Paix - Timbres de V10-3392►V10-3394</t>
  </si>
  <si>
    <t>3395 - Corée - Timbre de V10-3395</t>
  </si>
  <si>
    <t>3396/3398 - Tourisme: horloges monumentales - Timbres de V10-3396►V10-3398</t>
  </si>
  <si>
    <t xml:space="preserve">3399/3400 - Timbres d'été: vacances! - Timbres de V10-3399 &amp; V10-3400
</t>
  </si>
  <si>
    <t>3401 / 3403 - Timbres ordinaires : timbres d'occasion -  (sans dénomination de valeur pour B50: v=0,5€) - Carnets B50-B51</t>
  </si>
  <si>
    <t>3406 - 10 timbres ordinaires auto-adhésifss : Tulipe Darwin hybride - (sans dénomination de valeur : v=0.70€) - Carnet B54</t>
  </si>
  <si>
    <t xml:space="preserve">3407/3412 - International Sport Champions de Belgique - Judo en Belgique -   Timbres de bloc BL121 </t>
  </si>
  <si>
    <t xml:space="preserve">3413/3414 - Émission commun avec la Turquie - Timbres de V10-3413 &amp; V10-3414
</t>
  </si>
  <si>
    <t xml:space="preserve">3415 - 75 années la radio - Timbre de V10-3415
</t>
  </si>
  <si>
    <t xml:space="preserve">3416/3417 - Nouvelle effigie de Sa Majesté le Roi Albert II - Timbres de V10-3416 &amp; V10-3417
</t>
  </si>
  <si>
    <t>3418 - Belgique 175 années. (Timbres de feuille de présentation 3418PM)</t>
  </si>
  <si>
    <t>3419/3424 - Nature - Timbres de bloc BL122 - auto-adhésif</t>
  </si>
  <si>
    <t xml:space="preserve">3425 - Le sanctuaire de Notre-Dame à Tournai. - Timbre de V10-3425
</t>
  </si>
  <si>
    <t xml:space="preserve">3426/3429 - Émission commun avec Singapour - Timbres de V10-3426►V10-3429.
</t>
  </si>
  <si>
    <t>3430/3431 - Europalia: Russie - Timbres de V10-3430 &amp; V10-3431</t>
  </si>
  <si>
    <t>3432 - Dix timbres auto adhésifs « Chrysanthème ». -  (sans indication de valeur : v= 0,50 €) - Carnet B55</t>
  </si>
  <si>
    <t>3433/3438 - Astérix et les Belges - Timbres de bloc BL123</t>
  </si>
  <si>
    <t>3439/3448 - This is Belgium: Art en Belgique - Timbres de bloc BL124</t>
  </si>
  <si>
    <t>3449/3453 - Contes: 200 ans de HC Andersen - Timbres de bloc BL125</t>
  </si>
  <si>
    <t>3454/3458 - Contes: 200 ans de HC Andersen - Carnet B56</t>
  </si>
  <si>
    <t>3459/3463 - Musique: harmonies et fanfares - Timbres de carnet B57</t>
  </si>
  <si>
    <t>3464/3465 - Littérature populaire - Timbres de F3464/65</t>
  </si>
  <si>
    <t xml:space="preserve">3466 - Noël et Nouvel An avec "Meilleurs Voeux" - Timbre de V10-3466
</t>
  </si>
  <si>
    <t xml:space="preserve">3467 - Noël et Nouvel An - Carnet B58 </t>
  </si>
  <si>
    <t>3468 / 3469 - Reine Astrid - Timbre 3468 de V10-3468 - Timbre 3469 du bloc BL126</t>
  </si>
  <si>
    <t>3470 - Musique : Wolfgang Amadeus Mozart - Timbre de V10-3470</t>
  </si>
  <si>
    <t>3471 / 3475 - Musique : Les polyphonistes de la Renaissance - Timbres de carnet B59</t>
  </si>
  <si>
    <t>3476 / 3477 - Littérature - Timbres de V10-3476 &amp; V10-3477</t>
  </si>
  <si>
    <t>3478 / 3479 - Timbres ordinaires du type oiseau - Timbre 3479 de V10-3479</t>
  </si>
  <si>
    <t>3480 - Nouvelle Effigie de SM le Roi Albert II -Timbre de V10-3480</t>
  </si>
  <si>
    <t>3481 / 3490 - 10 timbres "animaux de la ferme" - (0,46 €) Carnet B60</t>
  </si>
  <si>
    <t>3491 / 3493 - 175 ans de démocratie - Timbres de bloc BL127</t>
  </si>
  <si>
    <t>3494 / 3495 - La liberté de la presse, fondement de la démocratie - Timbres de F3494/95</t>
  </si>
  <si>
    <t>3496 - Les arbalétriers -Timbre de V10-3496</t>
  </si>
  <si>
    <t>3497 - Dix timbres adhésifs "Les arbalétriers"  (pas d'indication de valeur v=0,52€) - carnet B61</t>
  </si>
  <si>
    <t>3498 - Fête du Timbre : Écriture amusante - Timbre de V10-3498</t>
  </si>
  <si>
    <t>3499 - Autocollants "Fête du Timbre" Plaisir d'écriture (pas d'indication de valeur v=0,52€) - Carnet B62</t>
  </si>
  <si>
    <t>3500 - Justus Lipsius - Timbre de V10-3500</t>
  </si>
  <si>
    <t>3501 - Nouvelle Effigie de SM le Roi Albert II - Timbre de V10-3501</t>
  </si>
  <si>
    <t>3502 - Timbres de type oiseaux ordinaires. Barge à queue noire - Timbre de V10-3502</t>
  </si>
  <si>
    <t>3503 / 3514 - Belgian International Sport Champions - Timbres de bloc BL128</t>
  </si>
  <si>
    <t>3515 - Départ du Giro 2006 en Wallonie - Timbres de V5-3515</t>
  </si>
  <si>
    <t>3516 / 3519 - Art en Belgique - Timbres de F3516/17 &amp; F3518/19</t>
  </si>
  <si>
    <t>3520 / 3524 - Memorial Van Damme - Timbres de bloc BL129</t>
  </si>
  <si>
    <t>3525 - Croix-Rouge : jamais trop jeune pour apprendre - Timbre de V5-3525</t>
  </si>
  <si>
    <t>3526 - Carnet de dix vignettes "Croix Rouge"  (pas d'indication de valeur v=0,52€) - Carnet B63</t>
  </si>
  <si>
    <t>3527 - Logo BELGICA 2006 - Timbres de V10-3527</t>
  </si>
  <si>
    <t>3528 - Carnet de dix vignettes "Logo BELGICA 2006"   (pas d'indication de valeur v=0,52€) - Timbre du carnet B64</t>
  </si>
  <si>
    <t>3529 / 3532 - Phares de la côtes belges - Timbres de V10-3529►V10-3532</t>
  </si>
  <si>
    <t>3533 / 3437 - Nature : Poissons de la mer du Nord - Timbres du bloc BL130</t>
  </si>
  <si>
    <t>3538 - Timbres ordinaires type "Oiseaux" : grèbe huppé</t>
  </si>
  <si>
    <t>3539 / 3540 - Sport : 100 ans BOIC &amp; World Cup 2006 en Allemagne - Timbre 3539 de V10-3539 - Timbre 3540 de bloc BL131</t>
  </si>
  <si>
    <t xml:space="preserve">3541 / 3545 - Wallonie idyllique - Timbres de bloc BL132 </t>
  </si>
  <si>
    <t>3546 - Timbres de type "Oiseaux" communs : grèbe à cou noir - Timbre de V10-3546</t>
  </si>
  <si>
    <t>3547 - Marcinelle (1956 -2006) - Timbre de V10-3547</t>
  </si>
  <si>
    <t>3548 - Carnet de dix autocollants "Bluet des champs"   (pas d'indication de valeur v=0,52€) - Timbres du carnet B65</t>
  </si>
  <si>
    <t>3549 - Carnet de dix vignettes "Tulipe Rembrandt"   (pas d'indication de valeur v=0,70€) - Timbres du carnet B66</t>
  </si>
  <si>
    <t>3550 / 3551 - La Hansa - Timbres de V10-3550 &amp; V10-3551</t>
  </si>
  <si>
    <t>3552 - Institut de Médecine Tropicale d'Anvers. - Timbres de V10-3552</t>
  </si>
  <si>
    <t>3553 - Académie Belge de Philatélie - Timbres de V10-3553</t>
  </si>
  <si>
    <t>3554 - Promotion de la philatélie - Timbres de V5-3554</t>
  </si>
  <si>
    <t xml:space="preserve">3555 / 3559 - Belgica 2006 - Timbres de bloc BL133 </t>
  </si>
  <si>
    <t>3560 - Belgica 2006 - timbre de bloc BL134 &amp; bloc BL134</t>
  </si>
  <si>
    <t>3561 / 3562 - Europe : Enfants et migration - Timbres de F3561/62</t>
  </si>
  <si>
    <t>3563 / 3564 - Emission commune avec le Danemark - Timbres de bloc BL135 &amp; bloc BL135</t>
  </si>
  <si>
    <t>3565 - Carnet de dix vignettes "Pierre Aelchinsky"  (pas d'indication de valeur v=0,52€) - Timbret du carnet B67</t>
  </si>
  <si>
    <t>3566 / 3570 - La Danse - Bloc BL136</t>
  </si>
  <si>
    <t>3571 / 3575 - Carnet de dix vignettes "La Danse" (pas d'indication de valeur v=0,52€) - Carnet B68</t>
  </si>
  <si>
    <t>3576 - Philatélie jeunesse : Briochon - Timbre de V10-3576</t>
  </si>
  <si>
    <t>3577 / 3586 - C'est la Belgique : gastronomie en Belgique - Timbres de bloc BL137</t>
  </si>
  <si>
    <t>3587 / 3588 - Carnet de dix autocollants "Happy Birthday"  (pas d'indication de valeur v=0,52€) - Carnet B69</t>
  </si>
  <si>
    <t>3589 / 3593 - Noël et Nouvel An : Anges de Hans Memling - Timbres de F3589/93</t>
  </si>
  <si>
    <t>3594 / 3598 - 10 autocollants "Noël et Nouvel An" (0,46 €) - Carnet B70</t>
  </si>
  <si>
    <t>3491 / 3493 - 175 ans de démocratie - bloc BL127</t>
  </si>
  <si>
    <t>3520 / 3524 - Memorial Van Damme -  bloc BL129</t>
  </si>
  <si>
    <t>3599 - Promotion de la Philatélie - Bloc BL138</t>
  </si>
  <si>
    <t>3600 / 3602 - Sports : Cyclocross, Bowling, Golf - Timbres de V10-3600►V10-3602</t>
  </si>
  <si>
    <t>3603 / 3605 - Carnets de dix timbres autocollants "Sport": (sans indication de valeur v=0,52 €) - Carnets B71-B72</t>
  </si>
  <si>
    <t>3606 / 3607 - Effigie Royale : Prior Europe et Prior World - Timbres de V10-3606 &amp; V10-3607 (international : Prior Europe v=€0.80 &amp; Prior World v=€0.90)</t>
  </si>
  <si>
    <t>3608/3609 - Oiseaux : Martinet "Non-Prior Europe" et Faucon crécerelle "Non-Prior World"</t>
  </si>
  <si>
    <t>3610 - Philatélie jeunesse : Alix - Timbre de V5-3610</t>
  </si>
  <si>
    <t>3611 / 3615 - Musique : l'accordéon - Timbres du bloc BL139</t>
  </si>
  <si>
    <t>3616 / 3620 - Littérature : des écrivains d'allure ! - Timbres du bloc BL140</t>
  </si>
  <si>
    <t>3622 - Carnet de dix timbres autocollants "Croix Rouge" -  (sans indication de valuer v=0,52 €): carnet B74</t>
  </si>
  <si>
    <t>3625 - Oiseau : Le Choucas des tours</t>
  </si>
  <si>
    <t>3626 / 3628 - Théâtre populaire - Timbres du bloc BL141</t>
  </si>
  <si>
    <t>3629 / 3630 - Emission conjointe avec la République tchèque : La maison Stoclet de Josef Hoffman - Timbres de V10-3629 &amp; V10-3630</t>
  </si>
  <si>
    <t>3631 / 3632 - Les timbres 3466 et 3527 ont été réédités dans une taille et/ou une valeur différente pour une utilisation avec "Mon timbre"</t>
  </si>
  <si>
    <t>3633 / 3634 - Europe : 100 ans de Scouts - Timbres : 3633 de V10-3633; timbre 3634 du bloc BL142</t>
  </si>
  <si>
    <t>3635 - Europe : 500 ans d'Europe - Timbre de V10-3635</t>
  </si>
  <si>
    <t>3636 / 3660 - Hergé, 1907 - 2007 - Timbres du bloc BL143 (partie 1) : 100e anniversaire de la naissance d'Hergé.</t>
  </si>
  <si>
    <t>3661 - Le Pôle Sud - Bloc BL144</t>
  </si>
  <si>
    <t>3662 / 3664 - Petits Musées - Timbres de V10-3662►V10-3664</t>
  </si>
  <si>
    <t>3665 / 3666 - 10 autocollants "Timbres d'été" -  (sans indication de valeur v=0,52 €) Carnets B75 &amp; B76</t>
  </si>
  <si>
    <t>3667 / 3668 - Timbres d'été - Timbres de V10-3667 &amp; V10-3668</t>
  </si>
  <si>
    <t>3669 - 100 ans port de Zeebrugge - Timbre de V5-3669</t>
  </si>
  <si>
    <t>3670 - 10 vignettes "100 ans port de Zeebrugge" -  (sans indication de valeur v=0,52€) - Carnet B77</t>
  </si>
  <si>
    <t>3671 - Tour de France (en Flandre) - Timbre de V5-3671</t>
  </si>
  <si>
    <t>3672 - Oiseau : la chouette chevêche</t>
  </si>
  <si>
    <t>3673 / 3675 - Tourisme - Timbres de V10-3673 ► V10-3675 (valeur indiquée en €)</t>
  </si>
  <si>
    <t>3676 / 3677 - Emission conjointe avec le Luxembourg - Timbres de V10-3676 &amp; V10-3677 (valeur indiquée en €)</t>
  </si>
  <si>
    <t>3678 / 3682 - Film belge - Timbres du bloc BL145 - (valeur indiquée en €)</t>
  </si>
  <si>
    <t>3683 - Reine Paola, 70 - Timbre du bloc BL146 &amp; bloc BL146 (valeur indiquée en €)</t>
  </si>
  <si>
    <t>3684 - Dahlia : boîte de 100 timbres - autocollant (①: v=0,52€)</t>
  </si>
  <si>
    <t>3685 / 3694 - Timbres de fruits - Autocollants - Carnet B78 (①: v=0,52 €)</t>
  </si>
  <si>
    <t>3695 / 3699 - Nouvelle Effigie Royale de SM le Roi Albert II - Timbres de V10-3695 ► V10-3699 &amp; V10-(3696a)</t>
  </si>
  <si>
    <t>3700 - Timbres personnalisés (①: v=0,52€) - bande de 5 timbres</t>
  </si>
  <si>
    <t>3701 / 3709 - C'est la Belgique - Timbres du bloc BL147 (valeur indiquée en €)</t>
  </si>
  <si>
    <t>3710 / 3714 - Fête du Timbre - Timbres du bloc BL148 (①: v=0,52 €)</t>
  </si>
  <si>
    <t>3715 / 3719 - Fête du Timbre - autocollant - Carnet B79 (①: v=0,52 €)</t>
  </si>
  <si>
    <t>3720 - Timbre de deuil (①: v=0,52 €)</t>
  </si>
  <si>
    <t>3721 / 3722 - Dahlia et Petunia Hybrida - Carnets B80 (①: v=€0,52) &amp; B81 (②: v=1,04 €))</t>
  </si>
  <si>
    <t>3723 - Tulipa Peach Blossom - autocollant - Carnet B82  (valeur indiquée en €) (international : Prior Europe v= 0,80 €)</t>
  </si>
  <si>
    <t>3724 / 3732 - Champions Sportifs Internationaux de Belgique - Timbres du bloc BL149:  (①: v=0,52 €)</t>
  </si>
  <si>
    <t>3733 - Noël et Nouvel An - Timbre de V10-3733 : (①: v=0,52 €)</t>
  </si>
  <si>
    <t>3734 / 3735 - Noël et Nouvel An - Carnet B83 : (①: v=0,52€) &amp; carnet B84 (pas de valeur indiquée) (international : Prior Europe v=0,80€)</t>
  </si>
  <si>
    <t>3736 - Art postal - Timbre de V10-3736: (①: v=0,52 €)</t>
  </si>
  <si>
    <t>3737 - Oiseau : Hibou moyen-duc - Timbre de V10-3737 (valeur en €)</t>
  </si>
  <si>
    <t xml:space="preserve">3738 / 3740 - Timbres d'occasion - Autocollants - Carnets B85 et B86 (①: v=0,52 €) </t>
  </si>
  <si>
    <t>3626 / 3628 - Théâtre populaire - bloc BL141</t>
  </si>
  <si>
    <t xml:space="preserve">3636 / 3660 - Hergé, 1907 - 2007 - bloc BL143 </t>
  </si>
  <si>
    <t>3742 / 3746 - René Magritte ( 1898-1967 ) peintre - Timbres du bloc BL151: (①: v=0,52 €)</t>
  </si>
  <si>
    <t>3747 - La Croix-Rouge - Timbre de V5-3747: (①: v=0,52 €)</t>
  </si>
  <si>
    <t>3748 / 3748c - La Croix Rouge. - Carnet B88: (①: v=0,52 €)</t>
  </si>
  <si>
    <t>3752 - Philatélie des jeunes : Jeremiah van Hermann - Timbre de V5-3752: (①: v=0,54 €)</t>
  </si>
  <si>
    <t>3753 - Floralies de Gand 1808 - 2008 : timbre du bloc BL152 &amp; bloc BL152: (valeur en €)</t>
  </si>
  <si>
    <t>3754/3763 - Jouets (autocollants): Carnet B89 (①: v=0,54 € )</t>
  </si>
  <si>
    <t>3764 / 3765 - Littérature : le roman policier - Timbres de F3764/65: (①: v=0,54 € )</t>
  </si>
  <si>
    <t>3766 - La communauté juive de Belgique - Timbre de V10-3766: (valeur en €)</t>
  </si>
  <si>
    <t>3767 / 3771 - Antverpia 2010 : timbres du bloc BL153 (①: v=0,54 €)</t>
  </si>
  <si>
    <t>3772 / 3774 - Le Tram - Timbres de V10-3772 (①: v=0,54€) ; timbres de V10-3773 + V10-3774 (valeurs en €)</t>
  </si>
  <si>
    <t>3775 / 3779 - Spirou - Timbres du bloc BL154 (①: v=0,54 €)</t>
  </si>
  <si>
    <t>3780 - Europe : la lettre - Timbre de V10-3780: (valeurs en €)</t>
  </si>
  <si>
    <t>3781 / 3781c - Europe (timbres adhésifs) : Carnet B90 (①: v=0,54 €)</t>
  </si>
  <si>
    <t>3782 - La franc-maçonnerie en Belgique - Timbre de bloc BL155 &amp; bloc BL155 : (③: v=1,62 €)</t>
  </si>
  <si>
    <t>3783 - Diversité au travail - Timbre de V10-3783: (②: v=1,08 €)</t>
  </si>
  <si>
    <t>3784 - Mickey Mouse, 80 ans - Timbre de V5-3784: (①: v=0,54 €)</t>
  </si>
  <si>
    <t xml:space="preserve">3785 / 3786 -  Fleur: Tagetes Portula  - carnet BB91  (①: v=€0,54)                                  </t>
  </si>
  <si>
    <t>3785 / 3786 - Bloem: Tulipa "Orange favorite" boekje B92 (w=€0,80)</t>
  </si>
  <si>
    <t>3787 / 3789 - Reine Fabiola, 80 - Timbres du bloc BL156 &amp; bloc BL156: (①: v=0,54 €)</t>
  </si>
  <si>
    <t>3790 / 3791 - Timbres d'été - Timbres de V10-3790 + V10-3791: (①: v=0,54 €)</t>
  </si>
  <si>
    <t>3792 / 3793c - Timbres d'été - Carnets B93 + B94 (autocollants) : (①: v=0,54 €)</t>
  </si>
  <si>
    <t>3797 / 3798 - Sports : Jeux olympiques de Pékin - Timbres de V10-3797 + V10-3798   (3797: ①: v=0,54€ ; 3798: valeur en €)</t>
  </si>
  <si>
    <t>3799 - Sport : Jeux olympiques de Pékin : - Timbre du bloc BL157 &amp; bloc BL157:  (②: v=1,08 €)</t>
  </si>
  <si>
    <t>3800 / 3803 - Folklore et Traditions : - Timbres de V10-3800►V10-3803: (①: v=0,54 €)</t>
  </si>
  <si>
    <t>3804/3808 - Expo '58 - Timbres du bloc BL158 &amp; bloc BL158: (①: v=0,54 € )</t>
  </si>
  <si>
    <t>3809 / 3813 - Les Schtroumpfs  - Timbres de bloc BL159: (①: v=0,54 €)</t>
  </si>
  <si>
    <t>3814 / 3823 - Les Schtroumpfs (autocollant) - Carnet B95: (①: v=0,54 € )</t>
  </si>
  <si>
    <t>3824 - Fleur : Tagetes patula (boîte de 100 timbres autocollants) (①: v=0,54€)</t>
  </si>
  <si>
    <t>3825 / 3829 - Photographie belge - Timbres bloc BL160 (valeur en €)</t>
  </si>
  <si>
    <t>3830 - Fête du Timbre - Timbre de V10-3830: (①: v=0,54 €)</t>
  </si>
  <si>
    <t>3831 / 3836 - Nature : Les Mustéldés - Timbres de bloc BL161: (①: v=0,54 €)</t>
  </si>
  <si>
    <t>3837 / 3841a - Nature: Les Mustéldés (autocollant) -  Carnet B96: (①: v=0,54 €)</t>
  </si>
  <si>
    <t>3845 / 3847 - Musées - Timbres de V10-3845►V10-3847 (3745:①: v=0,54€, le reste : valeur en €)</t>
  </si>
  <si>
    <t>3848 - Belgique- Congo : 1908 - 2008 - Timbre de V10-3848: (①: v=0,54 €)</t>
  </si>
  <si>
    <t>3849 / 3858 - C'est la Belgique : Musique - Timbres du bloc BL163: (valeurs en €)</t>
  </si>
  <si>
    <t>3859 - Droits de l'homme - Timbre de V10-3859: (valeur en €)</t>
  </si>
  <si>
    <t>3860 / 3864 - Noël et Nouvel An - Timbres du bloc BL164: (①: v=0,54 € )</t>
  </si>
  <si>
    <t>3865 / 3866c - Noël et Nouvel An - Carnets B97 + B98 - (3765: ①: v=0,54€ ; 3866: pas d'empreinte de valeur)</t>
  </si>
  <si>
    <t>3741 - Promotion de la philatélie. Grand-Hornu : Musée des arts contemporains MAC'S -  Timbre de bloc BL150: (②: v=1,04 € + 0,40 €)</t>
  </si>
  <si>
    <t>3749 / 3751 - Oiseaux : Accenteur mouchet, Cassenoix moucheté , Faucon pèlerin - Timbres 3749+3750 de V10-3749+V10-3750: (différentes valeurs en €)</t>
  </si>
  <si>
    <t>3794 / 3796 - Tourisme - Timbres de V10-3794►V10-3796  (3794: ①: v=0,54€ ; autres : valeur en €)</t>
  </si>
  <si>
    <t>3842 / 3844 - Émission commune avec la Nouvelle-Zélande - Première Guerre mondiale - Timbres bloc BL162 &amp; bloc BL162: (valeurs en €)</t>
  </si>
  <si>
    <t>3831 / 3836 - Nature : Les Mustéldés - bloc BL161: (①: v=0,54 €)</t>
  </si>
  <si>
    <t>3867 / 3870 - Effigie royale de SM le Roi Albert II - Timbres de V10-3867►V10-3870 : (◙: valeurs différentes)</t>
  </si>
  <si>
    <t>3871 - Oiseau - Pyrargue à queue blanche - Timbre de V10-3871 : (valeur en €)</t>
  </si>
  <si>
    <t>3872 / 3872c - Fleur - "Tulipa Bakeri - Lilas Wonder" - Carnet B99 : (◙: v=0,80 €)</t>
  </si>
  <si>
    <t>3873 / 3873c - L'euro a 10 ans (autocollant) - Carnet B100 : (①: v=0,54 €)</t>
  </si>
  <si>
    <t>3874 / 3878 - "Die Deutschsprachemie Gemeinschaft" - Timbres du bloc BL165 : (◙: v=0,80 €)</t>
  </si>
  <si>
    <t>3879  - 200e anniversaire de la naissance de Louis Braille ( 1809-1852) - Timbre de V10-3879 : (①: v=0,59 €)</t>
  </si>
  <si>
    <t>3880 - Péniches sur Canaux et fleuves - Timbre de V5-3880 : (②: v=1,18 €)</t>
  </si>
  <si>
    <t>3881 - La Croix Rouge - Timbre de V10-3881 : (①: v=0,59€ + 0,25€ de surcharge)</t>
  </si>
  <si>
    <t>3882 / 3883 - Femmes belges en action - Timbres de F3882/83 : (①: v=0,59 €)</t>
  </si>
  <si>
    <t>3884 / 3885 - Protection Pôle Nord et Sud - Timbres du bloc BL166 : (◙:  v=1,05 €) + bloc BL166</t>
  </si>
  <si>
    <t>3886 - Fête du Timbre - Timbre de V10-3886 : (①: v=0,59 €)</t>
  </si>
  <si>
    <t>3887 - EUROPE - Sous le ciel européen - Timbres du bloc BL167 : (◙: v=0,90 €)</t>
  </si>
  <si>
    <t>3888 / 3892a - Bob et Bobette (autocollant) - Carnet B101 : (①: v=0,59 €)</t>
  </si>
  <si>
    <t>3893 / 3897 - Patrimoine mondial belge - Timbres du bloc BL168 : (◙: v=€1,05)</t>
  </si>
  <si>
    <t>3898 - Oiseau - Bécasse des bois : (valeur en €)</t>
  </si>
  <si>
    <t>3899 / 3903t - Masters of Music - Timbres du carnet B102 : (◙: v=0,90 €)</t>
  </si>
  <si>
    <t>3904 / 3908 - Antverpia 2010 - Timbres du bloc B169 : (①: v=0,59 €)</t>
  </si>
  <si>
    <t>3909 / 3910a - Timbres d'été (autocollants) - Carnet B103 : (①: v=0,59 €)</t>
  </si>
  <si>
    <t>3911 / 3915a - Timbres verts (autocollants) - Carnet B104 : (①: v=0,59 €)</t>
  </si>
  <si>
    <t>3916 / 3920 - De Blériot à De Winne - Timbres de F3916/20 : (①: v=0,59 €)</t>
  </si>
  <si>
    <t>3921 - Roi Albert - 50 - Reine Paola - timbres du bloc BL170 : (③: v=1,77 €) + bloc BL170</t>
  </si>
  <si>
    <t>3922 - Philatélie jeunesse, Yoko &amp; Roger Leloup - Timbre de V10-3922 : (①: v=0,59 €)</t>
  </si>
  <si>
    <t>3923 / 3927 - La Poste en mouvement, anciens et nouveaux wagons postaux de la Poste - Timbres de F3923/27 : (①: v=0,59€)</t>
  </si>
  <si>
    <t>3928 - Danser sa vie! - Timbre de V5-3928 : (◙:  v=0,90 €)</t>
  </si>
  <si>
    <t>3929 / 3938 - Au cirque ! - Carnet B105 : (①: v=0,59 €)</t>
  </si>
  <si>
    <t>3940 - Le maître des passions - Timbre de V5-3940 : (②: v=1,18 €)</t>
  </si>
  <si>
    <t>3941 / 3950 - A Mountain of Art - Timbres du bloc BL171 : (①: v=0,59 €)</t>
  </si>
  <si>
    <t>3951 / 3955 - Les Arbres à travers la forêt - Timbres du bloc BL172 : (②: v=1,18€)</t>
  </si>
  <si>
    <t>2963 - SM Roi Albert II, type Broux/MVRM - type de nr 2840   (17F/€0,42 Blue-vert) - timbre de V10-2963</t>
  </si>
  <si>
    <t>3074 / 3083 - Tourisme - Les Châteaux de Belgique  (aucune impression de valeur : valeur 0,42 €) - Timbres du bloc BL94</t>
  </si>
  <si>
    <t>3142 - Fleurs : Crocus Vernus - Timbres en roulleaux : boîte de 100 timbres. (pas d'empreinte de valeur : valeur 0,49 €)</t>
  </si>
  <si>
    <t>3143 - Timbre de deuil - type N° 3045 mais en version Prior.  (pas d'empreinte de valeur : valeur 0,49 €)</t>
  </si>
  <si>
    <t>3144 /3145 - Marc Sleen 80 ans - Timbre N° 3144 de V10-3144 -  timbre N° 3145 du bloc BL100</t>
  </si>
  <si>
    <t>3383/3385 - Floralies gantoises XI - Timbre 3383 de V10-3383; timbre 3385 de V10-3385; timbre 3384 de V10-3384</t>
  </si>
  <si>
    <t xml:space="preserve">2792 - Oiseaux de Buzin : Grive litorne - édition régulière &amp; timbre en rouleaux R94/R95 </t>
  </si>
  <si>
    <t>22-23/01/2000</t>
  </si>
  <si>
    <t>▬ Philanews N°. 2 / 2000 (pg. 16 ) ▬</t>
  </si>
  <si>
    <t>▬ Philanews Nr .5 / 2008 (pg. 6) ▬</t>
  </si>
  <si>
    <t>▬ Philanews N°. 5 / 2008 (pg. 7 - 8) ▬</t>
  </si>
  <si>
    <t>▬ Philanews N°. 1 / 2009 (pg.  2 ) ▬</t>
  </si>
  <si>
    <t>▬ Philanews N°. 2 / 2009 (pg. 3 - 4) ▬</t>
  </si>
  <si>
    <t>3439/3448 - This is Belgium: Art en Belgique -  bloc BL124</t>
  </si>
  <si>
    <t>3282/3283 - Blake &amp; Mortimer: émission commune avec la France - timbre 3282 de V10-3282 + timbre 3283 de bloc BL112</t>
  </si>
  <si>
    <t xml:space="preserve">Remarque: </t>
  </si>
  <si>
    <t>D’après « Philanews N°. 5 / 2009 », les formats des livrets Philanews ont été augmentés de A5 à : - 205 x 260mm correspondant à ± : - 81/8 » x 101/2 » : (= ±&lt;format A4) =&gt; Formats de livres et de presses impériaux - Nom : Livre (in-quarto) « Grand post »</t>
  </si>
  <si>
    <t>Ces listes ne sont pas répertoriées chez Bpost ni dans le catalogue de le COB</t>
  </si>
  <si>
    <t>Philanews (A5) (2792-3955) liste &amp; inventaire de:</t>
  </si>
  <si>
    <t>Philanews physique inventaire</t>
  </si>
  <si>
    <r>
      <t>Philanews classés                &amp;</t>
    </r>
    <r>
      <rPr>
        <b/>
        <sz val="11"/>
        <color rgb="FF92D050"/>
        <rFont val="Arial"/>
        <family val="2"/>
      </rPr>
      <t xml:space="preserve">                   </t>
    </r>
    <r>
      <rPr>
        <b/>
        <sz val="11"/>
        <color rgb="FF00CC00"/>
        <rFont val="Arial"/>
        <family val="2"/>
      </rPr>
      <t>double 2x</t>
    </r>
  </si>
  <si>
    <t>▒</t>
  </si>
  <si>
    <t>▒ 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</si>
</sst>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/yyyy;@"/>
    <numFmt numFmtId="165" formatCode="&quot;€&quot;\ #,##0.00"/>
    <numFmt numFmtId="166" formatCode="yyyy"/>
    <numFmt numFmtId="167" formatCode="_ * #,##0.00_ ;_ * \-#,##0.00_ ;_ * &quot;-&quot;??_ ;_ @_ "/>
    <numFmt numFmtId="168" formatCode="[Red]&quot;?&quot;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8"/>
      <name val="Calibri"/>
      <family val="2"/>
      <scheme val="minor"/>
    </font>
    <font>
      <b/>
      <sz val="8"/>
      <color indexed="9"/>
      <name val="Verdana"/>
      <family val="2"/>
    </font>
    <font>
      <b/>
      <sz val="14"/>
      <name val="Arial"/>
      <family val="2"/>
    </font>
    <font>
      <b/>
      <sz val="10"/>
      <color rgb="FF0000FF"/>
      <name val="Verdana"/>
      <family val="2"/>
    </font>
    <font>
      <b/>
      <sz val="9"/>
      <color rgb="FFFF0000"/>
      <name val="Verdana"/>
      <family val="2"/>
    </font>
    <font>
      <b/>
      <sz val="6"/>
      <color theme="0"/>
      <name val="Verdana"/>
      <family val="2"/>
    </font>
    <font>
      <b/>
      <sz val="11"/>
      <color theme="0"/>
      <name val="Arial"/>
      <family val="2"/>
    </font>
    <font>
      <sz val="10"/>
      <name val="Verdana"/>
      <family val="2"/>
    </font>
    <font>
      <b/>
      <sz val="9"/>
      <color rgb="FFFFC000"/>
      <name val="Verdana"/>
      <family val="2"/>
    </font>
    <font>
      <b/>
      <sz val="10"/>
      <color theme="0"/>
      <name val="Arial"/>
      <family val="2"/>
    </font>
    <font>
      <b/>
      <sz val="10"/>
      <color rgb="FF002060"/>
      <name val="Arial"/>
      <family val="2"/>
    </font>
    <font>
      <sz val="8"/>
      <color rgb="FF00B0F0"/>
      <name val="Calibri"/>
      <family val="2"/>
      <scheme val="minor"/>
    </font>
    <font>
      <sz val="8"/>
      <color rgb="FF00B0F0"/>
      <name val="Verdana"/>
      <family val="2"/>
    </font>
    <font>
      <sz val="8"/>
      <color rgb="FF002060"/>
      <name val="Arial"/>
      <family val="2"/>
    </font>
    <font>
      <b/>
      <sz val="12"/>
      <color theme="0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rgb="FF00CC00"/>
      <name val="Arial"/>
      <family val="2"/>
    </font>
    <font>
      <b/>
      <sz val="11"/>
      <color rgb="FF92D050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color rgb="FF008000"/>
      <name val="Calibri"/>
      <family val="2"/>
      <scheme val="minor"/>
    </font>
    <font>
      <b/>
      <sz val="10"/>
      <color rgb="FFFFC000"/>
      <name val="Verdana"/>
      <family val="2"/>
    </font>
    <font>
      <sz val="15.4"/>
      <color rgb="FF363636"/>
      <name val="Segoe UI Light"/>
      <family val="2"/>
    </font>
    <font>
      <b/>
      <sz val="11"/>
      <color rgb="FFFFC000"/>
      <name val="Arial"/>
      <family val="2"/>
    </font>
    <font>
      <b/>
      <sz val="10"/>
      <color rgb="FF002060"/>
      <name val="Calibri"/>
      <family val="2"/>
    </font>
    <font>
      <b/>
      <sz val="12"/>
      <color theme="0"/>
      <name val="Calibri"/>
      <family val="2"/>
    </font>
    <font>
      <sz val="12"/>
      <name val="Arial"/>
      <family val="2"/>
    </font>
    <font>
      <sz val="24"/>
      <color theme="0"/>
      <name val="Calibri"/>
      <family val="2"/>
      <scheme val="minor"/>
    </font>
    <font>
      <b/>
      <sz val="9"/>
      <color rgb="FF002060"/>
      <name val="Arial"/>
      <family val="2"/>
    </font>
    <font>
      <sz val="22"/>
      <color theme="0"/>
      <name val="Calibri"/>
      <family val="2"/>
      <scheme val="minor"/>
    </font>
    <font>
      <b/>
      <sz val="16"/>
      <name val="Verdana"/>
      <family val="2"/>
    </font>
    <font>
      <b/>
      <u/>
      <sz val="9"/>
      <color rgb="FFFF0000"/>
      <name val="Verdana"/>
      <family val="2"/>
    </font>
    <font>
      <u/>
      <sz val="10"/>
      <color indexed="12"/>
      <name val="Arial"/>
      <family val="2"/>
    </font>
    <font>
      <b/>
      <sz val="12"/>
      <color rgb="FFFF0000"/>
      <name val="Calibri"/>
      <family val="2"/>
      <scheme val="minor"/>
    </font>
    <font>
      <b/>
      <sz val="10"/>
      <name val="Verdana"/>
      <family val="2"/>
    </font>
    <font>
      <b/>
      <sz val="11"/>
      <color rgb="FF00FF00"/>
      <name val="Arial"/>
      <family val="2"/>
    </font>
    <font>
      <sz val="10"/>
      <color rgb="FF00B050"/>
      <name val="Arial"/>
      <family val="2"/>
    </font>
    <font>
      <sz val="8"/>
      <color theme="0"/>
      <name val="Verdana"/>
      <family val="2"/>
    </font>
    <font>
      <sz val="18"/>
      <color theme="0"/>
      <name val="Calibri"/>
      <family val="2"/>
      <scheme val="minor"/>
    </font>
    <font>
      <b/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Calibri"/>
      <family val="2"/>
      <scheme val="minor"/>
    </font>
    <font>
      <b/>
      <sz val="9"/>
      <color indexed="12"/>
      <name val="Arial"/>
      <family val="2"/>
    </font>
    <font>
      <b/>
      <sz val="9"/>
      <color rgb="FFFF0000"/>
      <name val="Arial"/>
      <family val="2"/>
    </font>
    <font>
      <b/>
      <sz val="9"/>
      <color rgb="FF00B050"/>
      <name val="Arial"/>
      <family val="2"/>
    </font>
    <font>
      <b/>
      <sz val="11"/>
      <color rgb="FF00B050"/>
      <name val="Calibri"/>
      <family val="2"/>
      <scheme val="minor"/>
    </font>
    <font>
      <b/>
      <sz val="8"/>
      <color rgb="FF00B0F0"/>
      <name val="Calibri"/>
      <family val="2"/>
      <scheme val="minor"/>
    </font>
    <font>
      <sz val="8"/>
      <color rgb="FFFFC000"/>
      <name val="Verdana"/>
      <family val="2"/>
    </font>
    <font>
      <b/>
      <sz val="14"/>
      <name val="Verdana"/>
      <family val="2"/>
    </font>
    <font>
      <b/>
      <sz val="2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0625">
        <bgColor theme="9" tint="0.79995117038483843"/>
      </patternFill>
    </fill>
    <fill>
      <patternFill patternType="solid">
        <fgColor rgb="FFBACDE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gray0625">
        <bgColor theme="6" tint="0.59999389629810485"/>
      </patternFill>
    </fill>
  </fills>
  <borders count="4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56"/>
      </left>
      <right/>
      <top style="thick">
        <color auto="1"/>
      </top>
      <bottom style="double">
        <color theme="0"/>
      </bottom>
      <diagonal/>
    </border>
    <border>
      <left/>
      <right style="thick">
        <color theme="0"/>
      </right>
      <top style="thick">
        <color auto="1"/>
      </top>
      <bottom style="double">
        <color theme="0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 style="double">
        <color theme="0"/>
      </bottom>
      <diagonal/>
    </border>
    <border>
      <left style="thick">
        <color auto="1"/>
      </left>
      <right style="thin">
        <color indexed="56"/>
      </right>
      <top/>
      <bottom/>
      <diagonal/>
    </border>
    <border>
      <left style="thin">
        <color indexed="56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thick">
        <color indexed="64"/>
      </right>
      <top/>
      <bottom style="hair">
        <color theme="0"/>
      </bottom>
      <diagonal/>
    </border>
    <border>
      <left/>
      <right style="thick">
        <color indexed="64"/>
      </right>
      <top style="hair">
        <color theme="0"/>
      </top>
      <bottom/>
      <diagonal/>
    </border>
    <border>
      <left/>
      <right/>
      <top style="hair">
        <color theme="0"/>
      </top>
      <bottom/>
      <diagonal/>
    </border>
    <border>
      <left style="thick">
        <color auto="1"/>
      </left>
      <right style="double">
        <color auto="1"/>
      </right>
      <top style="thick">
        <color auto="1"/>
      </top>
      <bottom style="double">
        <color theme="0"/>
      </bottom>
      <diagonal/>
    </border>
    <border>
      <left style="thin">
        <color indexed="56"/>
      </left>
      <right/>
      <top/>
      <bottom/>
      <diagonal/>
    </border>
    <border>
      <left/>
      <right/>
      <top/>
      <bottom style="double">
        <color theme="0"/>
      </bottom>
      <diagonal/>
    </border>
    <border>
      <left/>
      <right style="medium">
        <color auto="1"/>
      </right>
      <top/>
      <bottom style="hair">
        <color theme="0"/>
      </bottom>
      <diagonal/>
    </border>
    <border>
      <left/>
      <right/>
      <top style="thick">
        <color auto="1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 style="double">
        <color theme="0"/>
      </left>
      <right/>
      <top/>
      <bottom style="double">
        <color theme="0"/>
      </bottom>
      <diagonal/>
    </border>
    <border>
      <left/>
      <right/>
      <top style="thick">
        <color auto="1"/>
      </top>
      <bottom style="double">
        <color theme="0"/>
      </bottom>
      <diagonal/>
    </border>
    <border>
      <left style="thick">
        <color auto="1"/>
      </left>
      <right style="thin">
        <color indexed="56"/>
      </right>
      <top/>
      <bottom style="medium">
        <color auto="1"/>
      </bottom>
      <diagonal/>
    </border>
    <border>
      <left style="thin">
        <color indexed="56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26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125">
    <xf numFmtId="0" fontId="0" fillId="0" borderId="0" xfId="0"/>
    <xf numFmtId="0" fontId="2" fillId="0" borderId="0" xfId="2"/>
    <xf numFmtId="0" fontId="8" fillId="4" borderId="2" xfId="2" applyFont="1" applyFill="1" applyBorder="1" applyAlignment="1" applyProtection="1">
      <alignment horizontal="left"/>
      <protection locked="0"/>
    </xf>
    <xf numFmtId="164" fontId="15" fillId="3" borderId="2" xfId="2" applyNumberFormat="1" applyFont="1" applyFill="1" applyBorder="1" applyAlignment="1">
      <alignment horizontal="center"/>
    </xf>
    <xf numFmtId="0" fontId="20" fillId="0" borderId="0" xfId="0" applyFont="1"/>
    <xf numFmtId="165" fontId="17" fillId="3" borderId="0" xfId="1" applyNumberFormat="1" applyFont="1" applyFill="1" applyAlignment="1">
      <alignment vertical="top"/>
    </xf>
    <xf numFmtId="0" fontId="24" fillId="0" borderId="0" xfId="0" applyFont="1"/>
    <xf numFmtId="0" fontId="15" fillId="3" borderId="9" xfId="7" applyFont="1" applyFill="1" applyBorder="1" applyAlignment="1">
      <alignment horizontal="left" vertical="top"/>
    </xf>
    <xf numFmtId="164" fontId="23" fillId="3" borderId="1" xfId="1" applyNumberFormat="1" applyFont="1" applyFill="1" applyBorder="1" applyAlignment="1">
      <alignment horizontal="left" vertical="top"/>
    </xf>
    <xf numFmtId="164" fontId="34" fillId="2" borderId="6" xfId="2" applyNumberFormat="1" applyFont="1" applyFill="1" applyBorder="1" applyAlignment="1">
      <alignment horizontal="center" vertical="center" wrapText="1"/>
    </xf>
    <xf numFmtId="0" fontId="35" fillId="9" borderId="0" xfId="13" applyFont="1" applyFill="1" applyAlignment="1">
      <alignment vertical="center"/>
    </xf>
    <xf numFmtId="0" fontId="10" fillId="3" borderId="11" xfId="2" applyFont="1" applyFill="1" applyBorder="1" applyAlignment="1">
      <alignment wrapText="1"/>
    </xf>
    <xf numFmtId="0" fontId="37" fillId="9" borderId="9" xfId="0" applyFont="1" applyFill="1" applyBorder="1"/>
    <xf numFmtId="165" fontId="17" fillId="3" borderId="1" xfId="1" applyNumberFormat="1" applyFont="1" applyFill="1" applyBorder="1" applyAlignment="1">
      <alignment vertical="top"/>
    </xf>
    <xf numFmtId="0" fontId="19" fillId="3" borderId="0" xfId="7" applyFont="1" applyFill="1" applyAlignment="1">
      <alignment horizontal="right" vertical="top"/>
    </xf>
    <xf numFmtId="166" fontId="19" fillId="3" borderId="0" xfId="7" applyNumberFormat="1" applyFont="1" applyFill="1" applyAlignment="1">
      <alignment horizontal="left" vertical="top"/>
    </xf>
    <xf numFmtId="167" fontId="7" fillId="3" borderId="1" xfId="7" applyNumberFormat="1" applyFont="1" applyFill="1" applyBorder="1" applyAlignment="1">
      <alignment horizontal="left" vertical="top"/>
    </xf>
    <xf numFmtId="0" fontId="16" fillId="0" borderId="14" xfId="1" applyFont="1" applyBorder="1" applyAlignment="1">
      <alignment wrapText="1"/>
    </xf>
    <xf numFmtId="164" fontId="31" fillId="3" borderId="1" xfId="1" applyNumberFormat="1" applyFont="1" applyFill="1" applyBorder="1" applyAlignment="1">
      <alignment horizontal="left" vertical="top"/>
    </xf>
    <xf numFmtId="165" fontId="29" fillId="3" borderId="1" xfId="1" applyNumberFormat="1" applyFont="1" applyFill="1" applyBorder="1" applyAlignment="1">
      <alignment horizontal="center" vertical="top"/>
    </xf>
    <xf numFmtId="165" fontId="29" fillId="3" borderId="1" xfId="1" applyNumberFormat="1" applyFont="1" applyFill="1" applyBorder="1" applyAlignment="1">
      <alignment horizontal="left" vertical="top"/>
    </xf>
    <xf numFmtId="165" fontId="17" fillId="3" borderId="15" xfId="1" applyNumberFormat="1" applyFont="1" applyFill="1" applyBorder="1" applyAlignment="1">
      <alignment vertical="top"/>
    </xf>
    <xf numFmtId="165" fontId="17" fillId="3" borderId="17" xfId="1" applyNumberFormat="1" applyFont="1" applyFill="1" applyBorder="1" applyAlignment="1">
      <alignment vertical="top"/>
    </xf>
    <xf numFmtId="165" fontId="17" fillId="3" borderId="19" xfId="1" applyNumberFormat="1" applyFont="1" applyFill="1" applyBorder="1" applyAlignment="1">
      <alignment vertical="top"/>
    </xf>
    <xf numFmtId="165" fontId="17" fillId="3" borderId="21" xfId="1" applyNumberFormat="1" applyFont="1" applyFill="1" applyBorder="1" applyAlignment="1">
      <alignment vertical="top"/>
    </xf>
    <xf numFmtId="0" fontId="27" fillId="0" borderId="6" xfId="0" applyFont="1" applyBorder="1" applyAlignment="1">
      <alignment horizontal="center" vertical="center" wrapText="1"/>
    </xf>
    <xf numFmtId="0" fontId="38" fillId="10" borderId="20" xfId="7" applyFont="1" applyFill="1" applyBorder="1" applyAlignment="1">
      <alignment horizontal="left" vertical="center" wrapText="1"/>
    </xf>
    <xf numFmtId="0" fontId="2" fillId="4" borderId="2" xfId="2" applyFill="1" applyBorder="1" applyAlignment="1" applyProtection="1">
      <alignment horizontal="center"/>
      <protection locked="0"/>
    </xf>
    <xf numFmtId="0" fontId="44" fillId="4" borderId="2" xfId="2" applyFont="1" applyFill="1" applyBorder="1" applyAlignment="1" applyProtection="1">
      <alignment horizontal="center"/>
      <protection locked="0"/>
    </xf>
    <xf numFmtId="0" fontId="30" fillId="9" borderId="0" xfId="0" applyFont="1" applyFill="1"/>
    <xf numFmtId="0" fontId="28" fillId="0" borderId="7" xfId="0" applyFont="1" applyBorder="1" applyAlignment="1">
      <alignment horizontal="center" vertical="center" wrapText="1"/>
    </xf>
    <xf numFmtId="0" fontId="18" fillId="3" borderId="9" xfId="2" applyFont="1" applyFill="1" applyBorder="1" applyAlignment="1">
      <alignment horizontal="left" vertical="top"/>
    </xf>
    <xf numFmtId="164" fontId="19" fillId="3" borderId="0" xfId="7" applyNumberFormat="1" applyFont="1" applyFill="1" applyAlignment="1">
      <alignment horizontal="left" vertical="center"/>
    </xf>
    <xf numFmtId="2" fontId="36" fillId="3" borderId="0" xfId="7" applyNumberFormat="1" applyFont="1" applyFill="1" applyAlignment="1">
      <alignment horizontal="left" vertical="center"/>
    </xf>
    <xf numFmtId="2" fontId="36" fillId="3" borderId="1" xfId="7" applyNumberFormat="1" applyFont="1" applyFill="1" applyBorder="1" applyAlignment="1">
      <alignment horizontal="left" vertical="center"/>
    </xf>
    <xf numFmtId="1" fontId="6" fillId="3" borderId="10" xfId="2" applyNumberFormat="1" applyFont="1" applyFill="1" applyBorder="1" applyAlignment="1">
      <alignment horizontal="center" vertical="center"/>
    </xf>
    <xf numFmtId="0" fontId="43" fillId="3" borderId="10" xfId="2" applyFont="1" applyFill="1" applyBorder="1" applyAlignment="1">
      <alignment horizontal="center" vertical="center"/>
    </xf>
    <xf numFmtId="0" fontId="13" fillId="3" borderId="16" xfId="1" applyFont="1" applyFill="1" applyBorder="1" applyAlignment="1">
      <alignment horizontal="left"/>
    </xf>
    <xf numFmtId="0" fontId="4" fillId="3" borderId="16" xfId="1" applyFont="1" applyFill="1" applyBorder="1" applyAlignment="1">
      <alignment horizontal="left"/>
    </xf>
    <xf numFmtId="0" fontId="12" fillId="3" borderId="0" xfId="1" applyFont="1" applyFill="1" applyAlignment="1">
      <alignment horizontal="right"/>
    </xf>
    <xf numFmtId="0" fontId="13" fillId="3" borderId="0" xfId="1" applyFont="1" applyFill="1" applyAlignment="1">
      <alignment horizontal="left"/>
    </xf>
    <xf numFmtId="0" fontId="4" fillId="3" borderId="0" xfId="1" applyFont="1" applyFill="1" applyAlignment="1">
      <alignment horizontal="left"/>
    </xf>
    <xf numFmtId="0" fontId="4" fillId="3" borderId="1" xfId="1" applyFont="1" applyFill="1" applyBorder="1" applyAlignment="1">
      <alignment horizontal="left"/>
    </xf>
    <xf numFmtId="0" fontId="8" fillId="2" borderId="2" xfId="2" applyFont="1" applyFill="1" applyBorder="1" applyAlignment="1">
      <alignment horizontal="left"/>
    </xf>
    <xf numFmtId="0" fontId="19" fillId="3" borderId="0" xfId="2" applyFont="1" applyFill="1" applyAlignment="1">
      <alignment horizontal="right" vertical="top"/>
    </xf>
    <xf numFmtId="166" fontId="19" fillId="3" borderId="0" xfId="2" applyNumberFormat="1" applyFont="1" applyFill="1" applyAlignment="1">
      <alignment horizontal="left" vertical="top"/>
    </xf>
    <xf numFmtId="164" fontId="19" fillId="3" borderId="0" xfId="2" applyNumberFormat="1" applyFont="1" applyFill="1" applyAlignment="1">
      <alignment horizontal="left" vertical="top"/>
    </xf>
    <xf numFmtId="164" fontId="19" fillId="3" borderId="1" xfId="2" applyNumberFormat="1" applyFont="1" applyFill="1" applyBorder="1" applyAlignment="1">
      <alignment horizontal="left" vertical="top"/>
    </xf>
    <xf numFmtId="0" fontId="14" fillId="3" borderId="0" xfId="1" applyFont="1" applyFill="1"/>
    <xf numFmtId="0" fontId="4" fillId="3" borderId="19" xfId="1" applyFont="1" applyFill="1" applyBorder="1" applyAlignment="1">
      <alignment horizontal="left"/>
    </xf>
    <xf numFmtId="0" fontId="6" fillId="3" borderId="10" xfId="2" applyFont="1" applyFill="1" applyBorder="1" applyAlignment="1">
      <alignment horizontal="center" vertical="center"/>
    </xf>
    <xf numFmtId="0" fontId="25" fillId="3" borderId="10" xfId="2" applyFont="1" applyFill="1" applyBorder="1" applyAlignment="1">
      <alignment horizontal="center" vertical="center"/>
    </xf>
    <xf numFmtId="164" fontId="19" fillId="3" borderId="0" xfId="7" applyNumberFormat="1" applyFont="1" applyFill="1" applyAlignment="1">
      <alignment horizontal="left" vertical="top"/>
    </xf>
    <xf numFmtId="0" fontId="33" fillId="3" borderId="0" xfId="7" applyFont="1" applyFill="1" applyAlignment="1">
      <alignment horizontal="left" vertical="top"/>
    </xf>
    <xf numFmtId="0" fontId="40" fillId="0" borderId="0" xfId="22" applyAlignment="1" applyProtection="1"/>
    <xf numFmtId="4" fontId="45" fillId="11" borderId="0" xfId="1" applyNumberFormat="1" applyFont="1" applyFill="1" applyAlignment="1">
      <alignment horizontal="left" vertical="center"/>
    </xf>
    <xf numFmtId="0" fontId="45" fillId="11" borderId="0" xfId="1" applyFont="1" applyFill="1" applyAlignment="1">
      <alignment horizontal="center" vertical="center"/>
    </xf>
    <xf numFmtId="0" fontId="45" fillId="13" borderId="0" xfId="1" applyFont="1" applyFill="1" applyAlignment="1">
      <alignment horizontal="center" vertical="center"/>
    </xf>
    <xf numFmtId="0" fontId="11" fillId="12" borderId="28" xfId="2" applyFont="1" applyFill="1" applyBorder="1" applyAlignment="1">
      <alignment horizontal="center" vertical="center" wrapText="1"/>
    </xf>
    <xf numFmtId="0" fontId="48" fillId="14" borderId="29" xfId="23" applyFont="1" applyFill="1" applyBorder="1" applyAlignment="1">
      <alignment horizontal="center" vertical="center"/>
    </xf>
    <xf numFmtId="0" fontId="54" fillId="14" borderId="29" xfId="23" applyFont="1" applyFill="1" applyBorder="1" applyAlignment="1">
      <alignment horizontal="center" vertical="center"/>
    </xf>
    <xf numFmtId="0" fontId="48" fillId="11" borderId="0" xfId="24" applyFont="1" applyFill="1" applyAlignment="1">
      <alignment horizontal="center" vertical="center"/>
    </xf>
    <xf numFmtId="168" fontId="55" fillId="11" borderId="0" xfId="2" applyNumberFormat="1" applyFont="1" applyFill="1" applyAlignment="1">
      <alignment horizontal="center" vertical="center"/>
    </xf>
    <xf numFmtId="0" fontId="5" fillId="4" borderId="30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41" fillId="0" borderId="0" xfId="0" applyFont="1" applyAlignment="1">
      <alignment horizontal="center"/>
    </xf>
    <xf numFmtId="0" fontId="14" fillId="3" borderId="1" xfId="1" applyFont="1" applyFill="1" applyBorder="1"/>
    <xf numFmtId="0" fontId="14" fillId="3" borderId="19" xfId="1" applyFont="1" applyFill="1" applyBorder="1"/>
    <xf numFmtId="0" fontId="14" fillId="3" borderId="18" xfId="1" applyFont="1" applyFill="1" applyBorder="1"/>
    <xf numFmtId="0" fontId="18" fillId="3" borderId="0" xfId="2" applyFont="1" applyFill="1" applyAlignment="1">
      <alignment horizontal="center" vertical="top"/>
    </xf>
    <xf numFmtId="0" fontId="18" fillId="3" borderId="0" xfId="2" applyFont="1" applyFill="1" applyAlignment="1">
      <alignment horizontal="left" vertical="top"/>
    </xf>
    <xf numFmtId="165" fontId="56" fillId="3" borderId="23" xfId="1" applyNumberFormat="1" applyFont="1" applyFill="1" applyBorder="1" applyAlignment="1">
      <alignment vertical="top"/>
    </xf>
    <xf numFmtId="0" fontId="0" fillId="9" borderId="34" xfId="0" applyFill="1" applyBorder="1"/>
    <xf numFmtId="0" fontId="0" fillId="9" borderId="35" xfId="0" applyFill="1" applyBorder="1"/>
    <xf numFmtId="0" fontId="46" fillId="9" borderId="35" xfId="0" applyFont="1" applyFill="1" applyBorder="1" applyAlignment="1">
      <alignment horizontal="center" vertical="center"/>
    </xf>
    <xf numFmtId="4" fontId="45" fillId="11" borderId="35" xfId="1" applyNumberFormat="1" applyFont="1" applyFill="1" applyBorder="1" applyAlignment="1">
      <alignment horizontal="left" vertical="center"/>
    </xf>
    <xf numFmtId="0" fontId="49" fillId="12" borderId="28" xfId="2" applyFont="1" applyFill="1" applyBorder="1" applyAlignment="1">
      <alignment horizontal="center" vertical="center" wrapText="1"/>
    </xf>
    <xf numFmtId="0" fontId="20" fillId="3" borderId="0" xfId="0" applyFont="1" applyFill="1"/>
    <xf numFmtId="164" fontId="15" fillId="3" borderId="0" xfId="2" applyNumberFormat="1" applyFont="1" applyFill="1" applyAlignment="1">
      <alignment horizontal="center"/>
    </xf>
    <xf numFmtId="164" fontId="23" fillId="3" borderId="0" xfId="1" applyNumberFormat="1" applyFont="1" applyFill="1" applyAlignment="1">
      <alignment horizontal="left" vertical="top"/>
    </xf>
    <xf numFmtId="0" fontId="21" fillId="3" borderId="0" xfId="1" applyFont="1" applyFill="1" applyAlignment="1">
      <alignment horizontal="center"/>
    </xf>
    <xf numFmtId="0" fontId="22" fillId="3" borderId="0" xfId="2" applyFont="1" applyFill="1" applyAlignment="1">
      <alignment horizontal="center"/>
    </xf>
    <xf numFmtId="165" fontId="19" fillId="3" borderId="0" xfId="7" applyNumberFormat="1" applyFont="1" applyFill="1" applyAlignment="1">
      <alignment horizontal="left" vertical="top"/>
    </xf>
    <xf numFmtId="167" fontId="19" fillId="3" borderId="0" xfId="7" applyNumberFormat="1" applyFont="1" applyFill="1" applyAlignment="1">
      <alignment horizontal="left" vertical="top"/>
    </xf>
    <xf numFmtId="49" fontId="19" fillId="3" borderId="0" xfId="7" applyNumberFormat="1" applyFont="1" applyFill="1" applyAlignment="1">
      <alignment horizontal="left" vertical="top"/>
    </xf>
    <xf numFmtId="49" fontId="32" fillId="3" borderId="0" xfId="7" applyNumberFormat="1" applyFont="1" applyFill="1" applyAlignment="1">
      <alignment horizontal="left" vertical="top"/>
    </xf>
    <xf numFmtId="0" fontId="1" fillId="5" borderId="36" xfId="0" applyFont="1" applyFill="1" applyBorder="1" applyAlignment="1">
      <alignment wrapText="1"/>
    </xf>
    <xf numFmtId="0" fontId="1" fillId="5" borderId="37" xfId="0" applyFont="1" applyFill="1" applyBorder="1" applyAlignment="1">
      <alignment wrapText="1"/>
    </xf>
    <xf numFmtId="0" fontId="24" fillId="5" borderId="37" xfId="0" applyFont="1" applyFill="1" applyBorder="1" applyAlignment="1">
      <alignment wrapText="1"/>
    </xf>
    <xf numFmtId="0" fontId="47" fillId="5" borderId="37" xfId="22" applyFont="1" applyFill="1" applyBorder="1" applyAlignment="1" applyProtection="1"/>
    <xf numFmtId="0" fontId="1" fillId="5" borderId="38" xfId="0" applyFont="1" applyFill="1" applyBorder="1" applyAlignment="1">
      <alignment wrapText="1"/>
    </xf>
    <xf numFmtId="0" fontId="29" fillId="3" borderId="39" xfId="2" applyFont="1" applyFill="1" applyBorder="1" applyAlignment="1">
      <alignment horizontal="left" vertical="center" wrapText="1"/>
    </xf>
    <xf numFmtId="0" fontId="16" fillId="0" borderId="40" xfId="1" applyFont="1" applyBorder="1" applyAlignment="1">
      <alignment wrapText="1"/>
    </xf>
    <xf numFmtId="165" fontId="39" fillId="3" borderId="41" xfId="1" applyNumberFormat="1" applyFont="1" applyFill="1" applyBorder="1" applyAlignment="1">
      <alignment vertical="top"/>
    </xf>
    <xf numFmtId="0" fontId="13" fillId="3" borderId="26" xfId="1" applyFont="1" applyFill="1" applyBorder="1" applyAlignment="1">
      <alignment horizontal="left"/>
    </xf>
    <xf numFmtId="4" fontId="45" fillId="11" borderId="26" xfId="1" applyNumberFormat="1" applyFont="1" applyFill="1" applyBorder="1" applyAlignment="1">
      <alignment horizontal="left" vertical="center"/>
    </xf>
    <xf numFmtId="0" fontId="5" fillId="2" borderId="26" xfId="2" applyFont="1" applyFill="1" applyBorder="1" applyAlignment="1" applyProtection="1">
      <alignment horizontal="center" vertical="center"/>
      <protection locked="0"/>
    </xf>
    <xf numFmtId="0" fontId="8" fillId="2" borderId="42" xfId="2" applyFont="1" applyFill="1" applyBorder="1" applyAlignment="1">
      <alignment horizontal="left"/>
    </xf>
    <xf numFmtId="0" fontId="22" fillId="3" borderId="26" xfId="2" applyFont="1" applyFill="1" applyBorder="1" applyAlignment="1">
      <alignment horizontal="center"/>
    </xf>
    <xf numFmtId="0" fontId="7" fillId="8" borderId="31" xfId="2" applyFont="1" applyFill="1" applyBorder="1" applyAlignment="1">
      <alignment horizontal="center" wrapText="1"/>
    </xf>
    <xf numFmtId="0" fontId="7" fillId="8" borderId="32" xfId="2" applyFont="1" applyFill="1" applyBorder="1" applyAlignment="1">
      <alignment horizontal="center" wrapText="1"/>
    </xf>
    <xf numFmtId="0" fontId="51" fillId="0" borderId="24" xfId="22" applyFont="1" applyFill="1" applyBorder="1" applyAlignment="1" applyProtection="1">
      <alignment horizontal="center" vertical="center" wrapText="1"/>
    </xf>
    <xf numFmtId="0" fontId="0" fillId="0" borderId="24" xfId="0" applyBorder="1" applyAlignment="1">
      <alignment wrapText="1"/>
    </xf>
    <xf numFmtId="0" fontId="0" fillId="0" borderId="0" xfId="0" applyAlignment="1">
      <alignment wrapText="1"/>
    </xf>
    <xf numFmtId="0" fontId="41" fillId="5" borderId="22" xfId="0" applyFont="1" applyFill="1" applyBorder="1" applyAlignment="1">
      <alignment wrapText="1"/>
    </xf>
    <xf numFmtId="0" fontId="0" fillId="0" borderId="22" xfId="0" applyBorder="1" applyAlignment="1">
      <alignment wrapText="1"/>
    </xf>
    <xf numFmtId="0" fontId="50" fillId="11" borderId="0" xfId="0" applyFont="1" applyFill="1" applyAlignment="1">
      <alignment horizontal="center" vertical="center" textRotation="90" wrapText="1"/>
    </xf>
    <xf numFmtId="0" fontId="29" fillId="3" borderId="12" xfId="2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9" fillId="4" borderId="3" xfId="13" applyFont="1" applyFill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8" fillId="6" borderId="24" xfId="2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18" fillId="3" borderId="9" xfId="2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6" fontId="7" fillId="3" borderId="19" xfId="7" applyNumberFormat="1" applyFont="1" applyFill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58" fillId="7" borderId="8" xfId="2" applyFont="1" applyFill="1" applyBorder="1" applyAlignment="1">
      <alignment horizontal="center" vertical="center" wrapText="1"/>
    </xf>
    <xf numFmtId="0" fontId="58" fillId="16" borderId="8" xfId="2" applyFont="1" applyFill="1" applyBorder="1" applyAlignment="1">
      <alignment horizontal="center" vertical="center" wrapText="1"/>
    </xf>
    <xf numFmtId="0" fontId="57" fillId="15" borderId="28" xfId="1" applyFont="1" applyFill="1" applyBorder="1" applyAlignment="1">
      <alignment horizontal="center" vertical="center" wrapText="1"/>
    </xf>
    <xf numFmtId="0" fontId="11" fillId="15" borderId="33" xfId="0" applyFont="1" applyFill="1" applyBorder="1" applyAlignment="1">
      <alignment horizontal="center" vertical="center" wrapText="1"/>
    </xf>
  </cellXfs>
  <cellStyles count="26">
    <cellStyle name="Hyperlink" xfId="22" builtinId="8"/>
    <cellStyle name="Standaard" xfId="0" builtinId="0"/>
    <cellStyle name="Standaard 10" xfId="13" xr:uid="{00000000-0005-0000-0000-000002000000}"/>
    <cellStyle name="Standaard 11" xfId="15" xr:uid="{00000000-0005-0000-0000-000003000000}"/>
    <cellStyle name="Standaard 11 2" xfId="16" xr:uid="{00000000-0005-0000-0000-000004000000}"/>
    <cellStyle name="Standaard 12" xfId="17" xr:uid="{00000000-0005-0000-0000-000005000000}"/>
    <cellStyle name="Standaard 14" xfId="21" xr:uid="{00000000-0005-0000-0000-000006000000}"/>
    <cellStyle name="Standaard 2" xfId="2" xr:uid="{00000000-0005-0000-0000-000007000000}"/>
    <cellStyle name="Standaard 2 2" xfId="7" xr:uid="{00000000-0005-0000-0000-000008000000}"/>
    <cellStyle name="Standaard 2 3 3" xfId="23" xr:uid="{223A70BE-FDD0-44DB-8021-DA7299D7243A}"/>
    <cellStyle name="Standaard 2 3 3 2" xfId="24" xr:uid="{2198F6B7-2636-4936-BC5E-EC4CB43F5310}"/>
    <cellStyle name="Standaard 25" xfId="25" xr:uid="{B4319F27-7C15-4C1B-BCD4-3573CEE7AC42}"/>
    <cellStyle name="Standaard 3" xfId="3" xr:uid="{00000000-0005-0000-0000-000009000000}"/>
    <cellStyle name="Standaard 3 2" xfId="1" xr:uid="{00000000-0005-0000-0000-00000A000000}"/>
    <cellStyle name="Standaard 3 2 2" xfId="11" xr:uid="{00000000-0005-0000-0000-00000B000000}"/>
    <cellStyle name="Standaard 4" xfId="5" xr:uid="{00000000-0005-0000-0000-00000C000000}"/>
    <cellStyle name="Standaard 4 2" xfId="8" xr:uid="{00000000-0005-0000-0000-00000D000000}"/>
    <cellStyle name="Standaard 4 2 2" xfId="18" xr:uid="{00000000-0005-0000-0000-00000E000000}"/>
    <cellStyle name="Standaard 5" xfId="6" xr:uid="{00000000-0005-0000-0000-00000F000000}"/>
    <cellStyle name="Standaard 6" xfId="9" xr:uid="{00000000-0005-0000-0000-000010000000}"/>
    <cellStyle name="Standaard 7" xfId="4" xr:uid="{00000000-0005-0000-0000-000011000000}"/>
    <cellStyle name="Standaard 8" xfId="10" xr:uid="{00000000-0005-0000-0000-000012000000}"/>
    <cellStyle name="Standaard 8 2" xfId="19" xr:uid="{00000000-0005-0000-0000-000013000000}"/>
    <cellStyle name="Standaard 8 3" xfId="14" xr:uid="{00000000-0005-0000-0000-000014000000}"/>
    <cellStyle name="Standaard 8 3 2" xfId="20" xr:uid="{00000000-0005-0000-0000-000015000000}"/>
    <cellStyle name="Standaard 9" xfId="12" xr:uid="{00000000-0005-0000-0000-000016000000}"/>
  </cellStyles>
  <dxfs count="171"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9" defaultPivotStyle="PivotStyleLight16"/>
  <colors>
    <mruColors>
      <color rgb="FF008000"/>
      <color rgb="FFFFCCCC"/>
      <color rgb="FFCCFFCC"/>
      <color rgb="FFCCFF99"/>
      <color rgb="FF00CC00"/>
      <color rgb="FFFFFFFF"/>
      <color rgb="FFBACDE4"/>
      <color rgb="FFAAC2DE"/>
      <color rgb="FFF5FBBB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1823921</xdr:colOff>
      <xdr:row>4</xdr:row>
      <xdr:rowOff>95930</xdr:rowOff>
    </xdr:from>
    <xdr:ext cx="527917" cy="372021"/>
    <xdr:sp macro="" textlink="">
      <xdr:nvSpPr>
        <xdr:cNvPr id="7" name="Ovaa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218381" y="1772330"/>
          <a:ext cx="527917" cy="37202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nl-NL" sz="1100" b="1"/>
            <a:t>MZ</a:t>
          </a:r>
        </a:p>
      </xdr:txBody>
    </xdr:sp>
    <xdr:clientData/>
  </xdr:oneCellAnchor>
  <xdr:twoCellAnchor editAs="oneCell">
    <xdr:from>
      <xdr:col>7</xdr:col>
      <xdr:colOff>91440</xdr:colOff>
      <xdr:row>4</xdr:row>
      <xdr:rowOff>22860</xdr:rowOff>
    </xdr:from>
    <xdr:to>
      <xdr:col>7</xdr:col>
      <xdr:colOff>539115</xdr:colOff>
      <xdr:row>4</xdr:row>
      <xdr:rowOff>494339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BD8CBA6-8F88-4BC3-BF76-F03270C79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3240" y="1699260"/>
          <a:ext cx="447675" cy="47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60"/>
  <sheetViews>
    <sheetView showZeros="0" tabSelected="1" zoomScaleNormal="100" workbookViewId="0">
      <selection activeCell="J2" sqref="J2:M2"/>
    </sheetView>
  </sheetViews>
  <sheetFormatPr defaultColWidth="8.88671875" defaultRowHeight="14.4" x14ac:dyDescent="0.3"/>
  <cols>
    <col min="1" max="1" width="2.5546875" customWidth="1"/>
    <col min="2" max="2" width="11.33203125" customWidth="1"/>
    <col min="3" max="3" width="6.44140625" customWidth="1"/>
    <col min="4" max="4" width="36" customWidth="1"/>
    <col min="5" max="5" width="33.6640625" customWidth="1"/>
    <col min="6" max="6" width="7.109375" customWidth="1"/>
    <col min="7" max="7" width="1.77734375" customWidth="1"/>
    <col min="8" max="8" width="9.77734375" customWidth="1"/>
    <col min="9" max="9" width="2.5546875" customWidth="1"/>
    <col min="10" max="10" width="6" style="6" customWidth="1"/>
    <col min="11" max="11" width="7" customWidth="1"/>
    <col min="12" max="12" width="35.88671875" customWidth="1"/>
    <col min="13" max="13" width="1.33203125" style="4" customWidth="1"/>
  </cols>
  <sheetData>
    <row r="1" spans="1:14" ht="15" thickBot="1" x14ac:dyDescent="0.35"/>
    <row r="2" spans="1:14" ht="28.8" customHeight="1" thickBot="1" x14ac:dyDescent="0.35">
      <c r="A2" s="72"/>
      <c r="B2" s="73"/>
      <c r="C2" s="73"/>
      <c r="D2" s="74" t="s">
        <v>16</v>
      </c>
      <c r="E2" s="73"/>
      <c r="G2" s="75"/>
      <c r="H2" s="76" t="s">
        <v>17</v>
      </c>
      <c r="I2" s="75"/>
      <c r="J2" s="123" t="s">
        <v>918</v>
      </c>
      <c r="K2" s="124"/>
      <c r="L2" s="124"/>
      <c r="M2" s="124"/>
    </row>
    <row r="3" spans="1:14" ht="31.8" customHeight="1" thickTop="1" thickBot="1" x14ac:dyDescent="0.6">
      <c r="A3" s="12" t="s">
        <v>917</v>
      </c>
      <c r="B3" s="29"/>
      <c r="C3" s="10"/>
      <c r="D3" s="29"/>
      <c r="E3" s="29"/>
      <c r="G3" s="56"/>
      <c r="H3" s="65">
        <f>COUNTIF(H8:H860,"◄")</f>
        <v>57</v>
      </c>
      <c r="I3" s="57" t="str">
        <f>IF(COUNTIF(I8:I807,"◄?►")&gt;=1,"◄?►","")</f>
        <v/>
      </c>
      <c r="J3" s="112" t="s">
        <v>919</v>
      </c>
      <c r="K3" s="113"/>
      <c r="L3" s="25" t="s">
        <v>18</v>
      </c>
      <c r="M3" s="77"/>
    </row>
    <row r="4" spans="1:14" ht="42" customHeight="1" thickBot="1" x14ac:dyDescent="0.35">
      <c r="A4" s="109" t="s">
        <v>12</v>
      </c>
      <c r="B4" s="110"/>
      <c r="C4" s="110"/>
      <c r="D4" s="110"/>
      <c r="E4" s="111"/>
      <c r="G4" s="106"/>
      <c r="H4" s="58" t="s">
        <v>15</v>
      </c>
      <c r="I4" s="56"/>
      <c r="J4" s="114"/>
      <c r="K4" s="115"/>
      <c r="L4" s="30" t="s">
        <v>19</v>
      </c>
      <c r="M4" s="77"/>
    </row>
    <row r="5" spans="1:14" ht="44.4" customHeight="1" thickTop="1" thickBot="1" x14ac:dyDescent="0.35">
      <c r="A5" s="11"/>
      <c r="B5" s="107" t="s">
        <v>26</v>
      </c>
      <c r="C5" s="108"/>
      <c r="D5" s="26" t="s">
        <v>25</v>
      </c>
      <c r="E5" s="91" t="s">
        <v>24</v>
      </c>
      <c r="G5" s="106"/>
      <c r="H5" s="58"/>
      <c r="I5" s="55"/>
      <c r="J5" s="121" t="s">
        <v>920</v>
      </c>
      <c r="K5" s="122" t="s">
        <v>921</v>
      </c>
      <c r="L5" s="9" t="s">
        <v>20</v>
      </c>
      <c r="M5" s="77"/>
      <c r="N5" s="54"/>
    </row>
    <row r="6" spans="1:14" ht="22.2" customHeight="1" thickTop="1" x14ac:dyDescent="0.3">
      <c r="A6" s="86"/>
      <c r="B6" s="87"/>
      <c r="C6" s="88"/>
      <c r="D6" s="89"/>
      <c r="E6" s="89"/>
      <c r="G6" s="106"/>
      <c r="H6" s="101" t="s">
        <v>22</v>
      </c>
      <c r="I6" s="55"/>
      <c r="J6" s="101" t="s">
        <v>23</v>
      </c>
      <c r="K6" s="102"/>
      <c r="L6" s="3" t="s">
        <v>21</v>
      </c>
      <c r="M6" s="77"/>
    </row>
    <row r="7" spans="1:14" ht="24" customHeight="1" thickBot="1" x14ac:dyDescent="0.35">
      <c r="A7" s="90"/>
      <c r="B7" s="104" t="s">
        <v>916</v>
      </c>
      <c r="C7" s="105"/>
      <c r="D7" s="105"/>
      <c r="E7" s="105"/>
      <c r="G7" s="106"/>
      <c r="H7" s="103"/>
      <c r="I7" s="55"/>
      <c r="J7" s="103"/>
      <c r="K7" s="103"/>
      <c r="L7" s="78"/>
      <c r="M7" s="77"/>
    </row>
    <row r="8" spans="1:14" ht="14.4" customHeight="1" thickTop="1" thickBot="1" x14ac:dyDescent="0.35">
      <c r="A8" s="31" t="s">
        <v>905</v>
      </c>
      <c r="B8" s="14"/>
      <c r="C8" s="32"/>
      <c r="D8" s="33"/>
      <c r="E8" s="34"/>
      <c r="G8" s="59" t="str">
        <f>IF(H8="◄","◄",IF(H8="ok","►",""))</f>
        <v>◄</v>
      </c>
      <c r="H8" s="60" t="str">
        <f>IF(H9&gt;0,"OK","◄")</f>
        <v>◄</v>
      </c>
      <c r="I8" s="61" t="str">
        <f>IF(AND(J8="◄",K8="►"),"◄?►",IF(J8="◄","◄",IF(K8="►","►","")))</f>
        <v>◄</v>
      </c>
      <c r="J8" s="35" t="str">
        <f>IF(J9&gt;0,"","◄")</f>
        <v>◄</v>
      </c>
      <c r="K8" s="36" t="str">
        <f>IF(K9,"►","")</f>
        <v/>
      </c>
      <c r="L8" s="79">
        <v>36143</v>
      </c>
      <c r="M8" s="80"/>
    </row>
    <row r="9" spans="1:14" ht="14.4" customHeight="1" x14ac:dyDescent="0.3">
      <c r="A9" s="17"/>
      <c r="B9" s="21" t="s">
        <v>28</v>
      </c>
      <c r="C9" s="37"/>
      <c r="D9" s="38"/>
      <c r="E9" s="22" t="s">
        <v>29</v>
      </c>
      <c r="G9" s="62" t="str">
        <f>IF(H9&gt;0,"ok","◄")</f>
        <v>◄</v>
      </c>
      <c r="H9" s="63"/>
      <c r="I9" s="62" t="str">
        <f>IF(AND(J9="",K9&gt;0),"?",IF(J9="","◄",IF(K9&gt;=1,"►","")))</f>
        <v>◄</v>
      </c>
      <c r="J9" s="27"/>
      <c r="K9" s="28"/>
      <c r="L9" s="2"/>
      <c r="M9" s="81"/>
    </row>
    <row r="10" spans="1:14" ht="14.4" customHeight="1" x14ac:dyDescent="0.3">
      <c r="A10" s="31" t="s">
        <v>491</v>
      </c>
      <c r="B10" s="39"/>
      <c r="C10" s="40"/>
      <c r="D10" s="41"/>
      <c r="E10" s="42"/>
      <c r="G10" s="55"/>
      <c r="H10" s="71" t="str">
        <f>RIGHT(E9,13)</f>
        <v xml:space="preserve"> N°. 1 / 1999</v>
      </c>
      <c r="I10" s="55"/>
      <c r="J10" s="82"/>
      <c r="K10" s="82"/>
      <c r="L10" s="79">
        <v>36183</v>
      </c>
      <c r="M10" s="80"/>
    </row>
    <row r="11" spans="1:14" ht="14.4" customHeight="1" thickBot="1" x14ac:dyDescent="0.35">
      <c r="A11" s="17"/>
      <c r="B11" s="21" t="s">
        <v>30</v>
      </c>
      <c r="C11" s="37"/>
      <c r="D11" s="38"/>
      <c r="E11" s="22" t="s">
        <v>31</v>
      </c>
      <c r="G11" s="55"/>
      <c r="H11" s="64"/>
      <c r="I11" s="55"/>
      <c r="J11" s="99" t="s">
        <v>27</v>
      </c>
      <c r="K11" s="100"/>
      <c r="L11" s="43"/>
      <c r="M11" s="81"/>
    </row>
    <row r="12" spans="1:14" s="1" customFormat="1" ht="15" x14ac:dyDescent="0.3">
      <c r="A12" s="31" t="s">
        <v>492</v>
      </c>
      <c r="B12" s="44"/>
      <c r="C12" s="45"/>
      <c r="D12" s="46"/>
      <c r="E12" s="47"/>
      <c r="F12"/>
      <c r="G12" s="55"/>
      <c r="H12" s="64"/>
      <c r="I12" s="55"/>
      <c r="J12" s="82"/>
      <c r="K12" s="82"/>
      <c r="L12" s="79">
        <v>36183</v>
      </c>
      <c r="M12" s="80"/>
    </row>
    <row r="13" spans="1:14" ht="14.4" customHeight="1" thickBot="1" x14ac:dyDescent="0.35">
      <c r="A13" s="17"/>
      <c r="B13" s="21" t="s">
        <v>32</v>
      </c>
      <c r="C13" s="37"/>
      <c r="D13" s="38"/>
      <c r="E13" s="22" t="s">
        <v>31</v>
      </c>
      <c r="G13" s="55"/>
      <c r="H13" s="64"/>
      <c r="I13" s="55"/>
      <c r="J13" s="99" t="s">
        <v>27</v>
      </c>
      <c r="K13" s="100"/>
      <c r="L13" s="43"/>
      <c r="M13" s="81"/>
    </row>
    <row r="14" spans="1:14" s="1" customFormat="1" ht="15.6" thickBot="1" x14ac:dyDescent="0.35">
      <c r="A14" s="31" t="s">
        <v>493</v>
      </c>
      <c r="B14" s="5"/>
      <c r="C14" s="41"/>
      <c r="D14" s="48"/>
      <c r="E14" s="66"/>
      <c r="F14"/>
      <c r="G14" s="59" t="str">
        <f>IF(H14="◄","◄",IF(H14="ok","►",""))</f>
        <v>◄</v>
      </c>
      <c r="H14" s="60" t="str">
        <f>IF(H15&gt;0,"OK","◄")</f>
        <v>◄</v>
      </c>
      <c r="I14" s="61" t="str">
        <f>IF(AND(J14="◄",K14="►"),"◄?►",IF(J14="◄","◄",IF(K14="►","►","")))</f>
        <v>◄</v>
      </c>
      <c r="J14" s="35" t="str">
        <f>IF(J15&gt;0,"","◄")</f>
        <v>◄</v>
      </c>
      <c r="K14" s="36" t="str">
        <f>IF(K15,"►","")</f>
        <v/>
      </c>
      <c r="L14" s="79">
        <v>36183</v>
      </c>
      <c r="M14" s="80"/>
    </row>
    <row r="15" spans="1:14" ht="14.4" customHeight="1" x14ac:dyDescent="0.3">
      <c r="A15" s="17"/>
      <c r="B15" s="21" t="s">
        <v>33</v>
      </c>
      <c r="C15" s="37"/>
      <c r="D15" s="38"/>
      <c r="E15" s="22" t="s">
        <v>34</v>
      </c>
      <c r="G15" s="62" t="str">
        <f>IF(H15&gt;0,"ok","◄")</f>
        <v>◄</v>
      </c>
      <c r="H15" s="63"/>
      <c r="I15" s="62" t="str">
        <f>IF(AND(J15="",K15&gt;0),"?",IF(J15="","◄",IF(K15&gt;=1,"►","")))</f>
        <v>◄</v>
      </c>
      <c r="J15" s="27"/>
      <c r="K15" s="28"/>
      <c r="L15" s="2"/>
      <c r="M15" s="81"/>
    </row>
    <row r="16" spans="1:14" s="1" customFormat="1" ht="15" x14ac:dyDescent="0.3">
      <c r="A16" s="31" t="s">
        <v>494</v>
      </c>
      <c r="B16" s="5"/>
      <c r="C16" s="41"/>
      <c r="D16" s="48"/>
      <c r="E16" s="66"/>
      <c r="F16"/>
      <c r="G16" s="55"/>
      <c r="H16" s="71" t="str">
        <f>RIGHT(E15,13)</f>
        <v xml:space="preserve">N°. 2 / 1999 </v>
      </c>
      <c r="I16" s="55"/>
      <c r="J16" s="82"/>
      <c r="K16" s="82"/>
      <c r="L16" s="79">
        <v>36211</v>
      </c>
      <c r="M16" s="80"/>
    </row>
    <row r="17" spans="1:13" ht="14.4" customHeight="1" thickBot="1" x14ac:dyDescent="0.35">
      <c r="A17" s="17"/>
      <c r="B17" s="21" t="s">
        <v>35</v>
      </c>
      <c r="C17" s="37"/>
      <c r="D17" s="38"/>
      <c r="E17" s="22" t="s">
        <v>31</v>
      </c>
      <c r="G17" s="55"/>
      <c r="H17" s="64"/>
      <c r="I17" s="55"/>
      <c r="J17" s="99" t="s">
        <v>27</v>
      </c>
      <c r="K17" s="100"/>
      <c r="L17" s="43"/>
      <c r="M17" s="81"/>
    </row>
    <row r="18" spans="1:13" s="1" customFormat="1" ht="15" x14ac:dyDescent="0.3">
      <c r="A18" s="31" t="s">
        <v>495</v>
      </c>
      <c r="B18" s="5"/>
      <c r="C18" s="41"/>
      <c r="D18" s="48"/>
      <c r="E18" s="66"/>
      <c r="F18"/>
      <c r="G18" s="55"/>
      <c r="H18" s="64"/>
      <c r="I18" s="55"/>
      <c r="J18" s="82"/>
      <c r="K18" s="82"/>
      <c r="L18" s="79">
        <v>36232</v>
      </c>
      <c r="M18" s="80"/>
    </row>
    <row r="19" spans="1:13" ht="14.4" customHeight="1" thickBot="1" x14ac:dyDescent="0.35">
      <c r="A19" s="17"/>
      <c r="B19" s="21" t="s">
        <v>36</v>
      </c>
      <c r="C19" s="37"/>
      <c r="D19" s="38"/>
      <c r="E19" s="22" t="s">
        <v>34</v>
      </c>
      <c r="G19" s="55"/>
      <c r="H19" s="64"/>
      <c r="I19" s="55"/>
      <c r="J19" s="99" t="s">
        <v>27</v>
      </c>
      <c r="K19" s="100"/>
      <c r="L19" s="43"/>
      <c r="M19" s="81"/>
    </row>
    <row r="20" spans="1:13" s="1" customFormat="1" ht="15" x14ac:dyDescent="0.3">
      <c r="A20" s="31" t="s">
        <v>496</v>
      </c>
      <c r="B20" s="5"/>
      <c r="C20" s="41"/>
      <c r="D20" s="48"/>
      <c r="E20" s="66"/>
      <c r="F20"/>
      <c r="G20" s="55"/>
      <c r="H20" s="64"/>
      <c r="I20" s="55"/>
      <c r="J20" s="82"/>
      <c r="K20" s="82"/>
      <c r="L20" s="79">
        <v>36232</v>
      </c>
      <c r="M20" s="80"/>
    </row>
    <row r="21" spans="1:13" ht="14.4" customHeight="1" thickBot="1" x14ac:dyDescent="0.35">
      <c r="A21" s="17"/>
      <c r="B21" s="21" t="s">
        <v>37</v>
      </c>
      <c r="C21" s="37"/>
      <c r="D21" s="38"/>
      <c r="E21" s="22" t="s">
        <v>34</v>
      </c>
      <c r="G21" s="55"/>
      <c r="H21" s="64"/>
      <c r="I21" s="55"/>
      <c r="J21" s="99" t="s">
        <v>27</v>
      </c>
      <c r="K21" s="100"/>
      <c r="L21" s="43"/>
      <c r="M21" s="81"/>
    </row>
    <row r="22" spans="1:13" s="1" customFormat="1" ht="15" x14ac:dyDescent="0.3">
      <c r="A22" s="31" t="s">
        <v>497</v>
      </c>
      <c r="B22" s="5"/>
      <c r="C22" s="41"/>
      <c r="D22" s="48"/>
      <c r="E22" s="66"/>
      <c r="F22"/>
      <c r="G22" s="55"/>
      <c r="H22" s="64"/>
      <c r="I22" s="55"/>
      <c r="J22" s="82"/>
      <c r="K22" s="82"/>
      <c r="L22" s="79">
        <v>36260</v>
      </c>
      <c r="M22" s="80"/>
    </row>
    <row r="23" spans="1:13" ht="14.4" customHeight="1" thickBot="1" x14ac:dyDescent="0.35">
      <c r="A23" s="17"/>
      <c r="B23" s="21" t="s">
        <v>38</v>
      </c>
      <c r="C23" s="37"/>
      <c r="D23" s="38"/>
      <c r="E23" s="22" t="s">
        <v>34</v>
      </c>
      <c r="G23" s="55"/>
      <c r="H23" s="64"/>
      <c r="I23" s="55"/>
      <c r="J23" s="99" t="s">
        <v>27</v>
      </c>
      <c r="K23" s="100"/>
      <c r="L23" s="43"/>
      <c r="M23" s="81"/>
    </row>
    <row r="24" spans="1:13" s="1" customFormat="1" ht="15" x14ac:dyDescent="0.3">
      <c r="A24" s="31" t="s">
        <v>1</v>
      </c>
      <c r="B24" s="5"/>
      <c r="C24" s="41"/>
      <c r="D24" s="48"/>
      <c r="E24" s="66"/>
      <c r="F24"/>
      <c r="G24" s="55"/>
      <c r="H24" s="64"/>
      <c r="I24" s="55"/>
      <c r="J24" s="82"/>
      <c r="K24" s="82"/>
      <c r="L24" s="79">
        <v>36274</v>
      </c>
      <c r="M24" s="80"/>
    </row>
    <row r="25" spans="1:13" ht="14.4" customHeight="1" thickBot="1" x14ac:dyDescent="0.35">
      <c r="A25" s="17"/>
      <c r="B25" s="21" t="s">
        <v>39</v>
      </c>
      <c r="C25" s="37"/>
      <c r="D25" s="38"/>
      <c r="E25" s="22" t="s">
        <v>34</v>
      </c>
      <c r="G25" s="55"/>
      <c r="H25" s="64"/>
      <c r="I25" s="55"/>
      <c r="J25" s="99" t="s">
        <v>27</v>
      </c>
      <c r="K25" s="100"/>
      <c r="L25" s="43"/>
      <c r="M25" s="81"/>
    </row>
    <row r="26" spans="1:13" s="1" customFormat="1" ht="15.6" thickBot="1" x14ac:dyDescent="0.35">
      <c r="A26" s="31" t="s">
        <v>2</v>
      </c>
      <c r="B26" s="5"/>
      <c r="C26" s="41"/>
      <c r="D26" s="48"/>
      <c r="E26" s="66"/>
      <c r="F26"/>
      <c r="G26" s="59" t="str">
        <f>IF(H26="◄","◄",IF(H26="ok","►",""))</f>
        <v>◄</v>
      </c>
      <c r="H26" s="60" t="str">
        <f>IF(H27&gt;0,"OK","◄")</f>
        <v>◄</v>
      </c>
      <c r="I26" s="61" t="str">
        <f>IF(AND(J26="◄",K26="►"),"◄?►",IF(J26="◄","◄",IF(K26="►","►","")))</f>
        <v>◄</v>
      </c>
      <c r="J26" s="35" t="str">
        <f>IF(J27&gt;0,"","◄")</f>
        <v>◄</v>
      </c>
      <c r="K26" s="36" t="str">
        <f>IF(K27,"►","")</f>
        <v/>
      </c>
      <c r="L26" s="79">
        <v>36295</v>
      </c>
      <c r="M26" s="80"/>
    </row>
    <row r="27" spans="1:13" ht="14.4" customHeight="1" x14ac:dyDescent="0.3">
      <c r="A27" s="17"/>
      <c r="B27" s="21" t="s">
        <v>40</v>
      </c>
      <c r="C27" s="37"/>
      <c r="D27" s="38"/>
      <c r="E27" s="22" t="s">
        <v>41</v>
      </c>
      <c r="G27" s="62" t="str">
        <f>IF(H27&gt;0,"ok","◄")</f>
        <v>◄</v>
      </c>
      <c r="H27" s="63"/>
      <c r="I27" s="62" t="str">
        <f>IF(AND(J27="",K27&gt;0),"?",IF(J27="","◄",IF(K27&gt;=1,"►","")))</f>
        <v>◄</v>
      </c>
      <c r="J27" s="27"/>
      <c r="K27" s="28"/>
      <c r="L27" s="2"/>
      <c r="M27" s="81"/>
    </row>
    <row r="28" spans="1:13" s="1" customFormat="1" ht="15" x14ac:dyDescent="0.3">
      <c r="A28" s="31" t="s">
        <v>498</v>
      </c>
      <c r="B28" s="5"/>
      <c r="C28" s="41"/>
      <c r="D28" s="48"/>
      <c r="E28" s="66"/>
      <c r="F28"/>
      <c r="G28" s="55"/>
      <c r="H28" s="71" t="str">
        <f>RIGHT(E27,13)</f>
        <v xml:space="preserve">N°. 3 / 1999 </v>
      </c>
      <c r="I28" s="55"/>
      <c r="J28" s="82"/>
      <c r="K28" s="82"/>
      <c r="L28" s="79">
        <v>36295</v>
      </c>
      <c r="M28" s="80"/>
    </row>
    <row r="29" spans="1:13" ht="14.4" customHeight="1" thickBot="1" x14ac:dyDescent="0.35">
      <c r="A29" s="17"/>
      <c r="B29" s="21" t="s">
        <v>40</v>
      </c>
      <c r="C29" s="37"/>
      <c r="D29" s="38"/>
      <c r="E29" s="22" t="s">
        <v>41</v>
      </c>
      <c r="G29" s="55"/>
      <c r="H29" s="64"/>
      <c r="I29" s="55"/>
      <c r="J29" s="99" t="s">
        <v>27</v>
      </c>
      <c r="K29" s="100"/>
      <c r="L29" s="43"/>
      <c r="M29" s="81"/>
    </row>
    <row r="30" spans="1:13" s="1" customFormat="1" ht="15" x14ac:dyDescent="0.3">
      <c r="A30" s="31" t="s">
        <v>499</v>
      </c>
      <c r="B30" s="5"/>
      <c r="C30" s="41"/>
      <c r="D30" s="48"/>
      <c r="E30" s="66"/>
      <c r="F30"/>
      <c r="G30" s="55"/>
      <c r="H30" s="64"/>
      <c r="I30" s="55"/>
      <c r="J30" s="82"/>
      <c r="K30" s="82"/>
      <c r="L30" s="79">
        <v>36266</v>
      </c>
      <c r="M30" s="80"/>
    </row>
    <row r="31" spans="1:13" ht="14.4" customHeight="1" thickBot="1" x14ac:dyDescent="0.35">
      <c r="A31" s="17"/>
      <c r="B31" s="21" t="s">
        <v>42</v>
      </c>
      <c r="C31" s="37"/>
      <c r="D31" s="38"/>
      <c r="E31" s="22" t="s">
        <v>41</v>
      </c>
      <c r="G31" s="55"/>
      <c r="H31" s="64"/>
      <c r="I31" s="55"/>
      <c r="J31" s="99" t="s">
        <v>27</v>
      </c>
      <c r="K31" s="100"/>
      <c r="L31" s="43"/>
      <c r="M31" s="81"/>
    </row>
    <row r="32" spans="1:13" s="1" customFormat="1" ht="15" x14ac:dyDescent="0.3">
      <c r="A32" s="31" t="s">
        <v>500</v>
      </c>
      <c r="B32" s="5"/>
      <c r="C32" s="41"/>
      <c r="D32" s="48"/>
      <c r="E32" s="66"/>
      <c r="F32"/>
      <c r="G32" s="55"/>
      <c r="H32" s="64"/>
      <c r="I32" s="55"/>
      <c r="J32" s="82"/>
      <c r="K32" s="82"/>
      <c r="L32" s="79">
        <v>36316</v>
      </c>
      <c r="M32" s="80"/>
    </row>
    <row r="33" spans="1:13" ht="14.4" customHeight="1" thickBot="1" x14ac:dyDescent="0.35">
      <c r="A33" s="17"/>
      <c r="B33" s="21" t="s">
        <v>43</v>
      </c>
      <c r="C33" s="37"/>
      <c r="D33" s="38"/>
      <c r="E33" s="22" t="s">
        <v>41</v>
      </c>
      <c r="G33" s="55"/>
      <c r="H33" s="64"/>
      <c r="I33" s="55"/>
      <c r="J33" s="99" t="s">
        <v>27</v>
      </c>
      <c r="K33" s="100"/>
      <c r="L33" s="43"/>
      <c r="M33" s="81"/>
    </row>
    <row r="34" spans="1:13" s="1" customFormat="1" ht="15" x14ac:dyDescent="0.3">
      <c r="A34" s="31" t="s">
        <v>501</v>
      </c>
      <c r="B34" s="5"/>
      <c r="C34" s="41"/>
      <c r="D34" s="48"/>
      <c r="E34" s="66"/>
      <c r="F34"/>
      <c r="G34" s="55"/>
      <c r="H34" s="64"/>
      <c r="I34" s="55"/>
      <c r="J34" s="82"/>
      <c r="K34" s="82"/>
      <c r="L34" s="79">
        <v>36316</v>
      </c>
      <c r="M34" s="80"/>
    </row>
    <row r="35" spans="1:13" ht="14.4" customHeight="1" thickBot="1" x14ac:dyDescent="0.35">
      <c r="A35" s="17"/>
      <c r="B35" s="21" t="s">
        <v>44</v>
      </c>
      <c r="C35" s="37"/>
      <c r="D35" s="38"/>
      <c r="E35" s="22" t="s">
        <v>41</v>
      </c>
      <c r="G35" s="55"/>
      <c r="H35" s="64"/>
      <c r="I35" s="55"/>
      <c r="J35" s="99" t="s">
        <v>27</v>
      </c>
      <c r="K35" s="100"/>
      <c r="L35" s="43"/>
      <c r="M35" s="81"/>
    </row>
    <row r="36" spans="1:13" s="1" customFormat="1" ht="15" x14ac:dyDescent="0.3">
      <c r="A36" s="31" t="s">
        <v>502</v>
      </c>
      <c r="B36" s="5"/>
      <c r="C36" s="41"/>
      <c r="D36" s="48"/>
      <c r="E36" s="66"/>
      <c r="F36"/>
      <c r="G36" s="55"/>
      <c r="H36" s="64"/>
      <c r="I36" s="55"/>
      <c r="J36" s="82"/>
      <c r="K36" s="82"/>
      <c r="L36" s="79">
        <v>36343</v>
      </c>
      <c r="M36" s="80"/>
    </row>
    <row r="37" spans="1:13" ht="14.4" customHeight="1" thickBot="1" x14ac:dyDescent="0.35">
      <c r="A37" s="17"/>
      <c r="B37" s="21" t="s">
        <v>45</v>
      </c>
      <c r="C37" s="37"/>
      <c r="D37" s="38"/>
      <c r="E37" s="22" t="s">
        <v>41</v>
      </c>
      <c r="G37" s="55"/>
      <c r="H37" s="64"/>
      <c r="I37" s="55"/>
      <c r="J37" s="99" t="s">
        <v>27</v>
      </c>
      <c r="K37" s="100"/>
      <c r="L37" s="43"/>
      <c r="M37" s="81"/>
    </row>
    <row r="38" spans="1:13" s="1" customFormat="1" ht="15" x14ac:dyDescent="0.3">
      <c r="A38" s="31" t="s">
        <v>0</v>
      </c>
      <c r="B38" s="5"/>
      <c r="C38" s="41"/>
      <c r="D38" s="48"/>
      <c r="E38" s="66"/>
      <c r="F38"/>
      <c r="G38" s="55"/>
      <c r="H38" s="64"/>
      <c r="I38" s="55"/>
      <c r="J38" s="82"/>
      <c r="K38" s="82"/>
      <c r="L38" s="79">
        <v>36414</v>
      </c>
      <c r="M38" s="80"/>
    </row>
    <row r="39" spans="1:13" ht="14.4" customHeight="1" thickBot="1" x14ac:dyDescent="0.35">
      <c r="A39" s="17"/>
      <c r="B39" s="21" t="s">
        <v>46</v>
      </c>
      <c r="C39" s="37"/>
      <c r="D39" s="38"/>
      <c r="E39" s="22" t="s">
        <v>41</v>
      </c>
      <c r="G39" s="55"/>
      <c r="H39" s="64"/>
      <c r="I39" s="55"/>
      <c r="J39" s="99" t="s">
        <v>27</v>
      </c>
      <c r="K39" s="100"/>
      <c r="L39" s="43"/>
      <c r="M39" s="81"/>
    </row>
    <row r="40" spans="1:13" s="1" customFormat="1" ht="15.6" thickBot="1" x14ac:dyDescent="0.35">
      <c r="A40" s="31" t="s">
        <v>503</v>
      </c>
      <c r="B40" s="5"/>
      <c r="C40" s="41"/>
      <c r="D40" s="48"/>
      <c r="E40" s="66"/>
      <c r="F40"/>
      <c r="G40" s="59" t="str">
        <f>IF(H40="◄","◄",IF(H40="ok","►",""))</f>
        <v>◄</v>
      </c>
      <c r="H40" s="60" t="str">
        <f>IF(H41&gt;0,"OK","◄")</f>
        <v>◄</v>
      </c>
      <c r="I40" s="61" t="str">
        <f>IF(AND(J40="◄",K40="►"),"◄?►",IF(J40="◄","◄",IF(K40="►","►","")))</f>
        <v>◄</v>
      </c>
      <c r="J40" s="35" t="str">
        <f>IF(J41&gt;0,"","◄")</f>
        <v>◄</v>
      </c>
      <c r="K40" s="36" t="str">
        <f>IF(K41,"►","")</f>
        <v/>
      </c>
      <c r="L40" s="79">
        <v>36432</v>
      </c>
      <c r="M40" s="80"/>
    </row>
    <row r="41" spans="1:13" ht="14.4" customHeight="1" x14ac:dyDescent="0.3">
      <c r="A41" s="17"/>
      <c r="B41" s="21" t="s">
        <v>47</v>
      </c>
      <c r="C41" s="37"/>
      <c r="D41" s="38"/>
      <c r="E41" s="22" t="s">
        <v>48</v>
      </c>
      <c r="G41" s="62" t="str">
        <f>IF(H41&gt;0,"ok","◄")</f>
        <v>◄</v>
      </c>
      <c r="H41" s="63"/>
      <c r="I41" s="62" t="str">
        <f>IF(AND(J41="",K41&gt;0),"?",IF(J41="","◄",IF(K41&gt;=1,"►","")))</f>
        <v>◄</v>
      </c>
      <c r="J41" s="27"/>
      <c r="K41" s="28"/>
      <c r="L41" s="2"/>
      <c r="M41" s="81"/>
    </row>
    <row r="42" spans="1:13" s="1" customFormat="1" ht="15" x14ac:dyDescent="0.3">
      <c r="A42" s="31" t="s">
        <v>504</v>
      </c>
      <c r="B42" s="5"/>
      <c r="C42" s="41"/>
      <c r="D42" s="48"/>
      <c r="E42" s="66"/>
      <c r="F42"/>
      <c r="G42" s="55"/>
      <c r="H42" s="71" t="str">
        <f>RIGHT(E41,13)</f>
        <v xml:space="preserve">N°. 4 / 1999 </v>
      </c>
      <c r="I42" s="55"/>
      <c r="J42" s="82"/>
      <c r="K42" s="82"/>
      <c r="L42" s="79">
        <v>36433</v>
      </c>
      <c r="M42" s="80"/>
    </row>
    <row r="43" spans="1:13" ht="14.4" customHeight="1" thickBot="1" x14ac:dyDescent="0.35">
      <c r="A43" s="17"/>
      <c r="B43" s="21" t="s">
        <v>49</v>
      </c>
      <c r="C43" s="37"/>
      <c r="D43" s="38"/>
      <c r="E43" s="22" t="s">
        <v>48</v>
      </c>
      <c r="G43" s="55"/>
      <c r="H43" s="64"/>
      <c r="I43" s="55"/>
      <c r="J43" s="99" t="s">
        <v>27</v>
      </c>
      <c r="K43" s="100"/>
      <c r="L43" s="43"/>
      <c r="M43" s="81"/>
    </row>
    <row r="44" spans="1:13" s="1" customFormat="1" ht="15" x14ac:dyDescent="0.3">
      <c r="A44" s="31" t="s">
        <v>505</v>
      </c>
      <c r="B44" s="5"/>
      <c r="C44" s="41"/>
      <c r="D44" s="48"/>
      <c r="E44" s="66"/>
      <c r="F44"/>
      <c r="G44" s="55"/>
      <c r="H44" s="64"/>
      <c r="I44" s="55"/>
      <c r="J44" s="82"/>
      <c r="K44" s="82"/>
      <c r="L44" s="79">
        <v>36434</v>
      </c>
      <c r="M44" s="80"/>
    </row>
    <row r="45" spans="1:13" ht="14.4" customHeight="1" thickBot="1" x14ac:dyDescent="0.35">
      <c r="A45" s="17"/>
      <c r="B45" s="21" t="s">
        <v>50</v>
      </c>
      <c r="C45" s="37"/>
      <c r="D45" s="38"/>
      <c r="E45" s="22" t="s">
        <v>48</v>
      </c>
      <c r="G45" s="55"/>
      <c r="H45" s="64"/>
      <c r="I45" s="55"/>
      <c r="J45" s="99" t="s">
        <v>27</v>
      </c>
      <c r="K45" s="100"/>
      <c r="L45" s="43"/>
      <c r="M45" s="81"/>
    </row>
    <row r="46" spans="1:13" s="1" customFormat="1" ht="28.8" customHeight="1" x14ac:dyDescent="0.3">
      <c r="A46" s="116" t="s">
        <v>506</v>
      </c>
      <c r="B46" s="117"/>
      <c r="C46" s="117"/>
      <c r="D46" s="117"/>
      <c r="E46" s="117"/>
      <c r="F46"/>
      <c r="G46" s="55"/>
      <c r="H46" s="64"/>
      <c r="I46" s="55"/>
      <c r="J46" s="82"/>
      <c r="K46" s="82"/>
      <c r="L46" s="79">
        <v>36435</v>
      </c>
      <c r="M46" s="80"/>
    </row>
    <row r="47" spans="1:13" ht="14.4" customHeight="1" thickBot="1" x14ac:dyDescent="0.35">
      <c r="A47" s="17"/>
      <c r="B47" s="21" t="s">
        <v>51</v>
      </c>
      <c r="C47" s="37"/>
      <c r="D47" s="38"/>
      <c r="E47" s="22" t="s">
        <v>48</v>
      </c>
      <c r="G47" s="55"/>
      <c r="H47" s="64"/>
      <c r="I47" s="55"/>
      <c r="J47" s="99" t="s">
        <v>27</v>
      </c>
      <c r="K47" s="100"/>
      <c r="L47" s="43"/>
      <c r="M47" s="81"/>
    </row>
    <row r="48" spans="1:13" s="1" customFormat="1" ht="15.6" thickBot="1" x14ac:dyDescent="0.35">
      <c r="A48" s="31" t="s">
        <v>507</v>
      </c>
      <c r="B48" s="5"/>
      <c r="C48" s="41"/>
      <c r="D48" s="48"/>
      <c r="E48" s="66"/>
      <c r="F48"/>
      <c r="G48" s="59" t="str">
        <f>IF(H48="◄","◄",IF(H48="ok","►",""))</f>
        <v>◄</v>
      </c>
      <c r="H48" s="60" t="str">
        <f>IF(H49&gt;0,"OK","◄")</f>
        <v>◄</v>
      </c>
      <c r="I48" s="61" t="str">
        <f>IF(AND(J48="◄",K48="►"),"◄?►",IF(J48="◄","◄",IF(K48="►","►","")))</f>
        <v>◄</v>
      </c>
      <c r="J48" s="35" t="str">
        <f>IF(J49&gt;0,"","◄")</f>
        <v>◄</v>
      </c>
      <c r="K48" s="36" t="str">
        <f>IF(K49,"►","")</f>
        <v/>
      </c>
      <c r="L48" s="79">
        <v>36436</v>
      </c>
      <c r="M48" s="80"/>
    </row>
    <row r="49" spans="1:13" ht="14.4" customHeight="1" x14ac:dyDescent="0.3">
      <c r="A49" s="17"/>
      <c r="B49" s="21" t="s">
        <v>52</v>
      </c>
      <c r="C49" s="37"/>
      <c r="D49" s="38"/>
      <c r="E49" s="22" t="s">
        <v>53</v>
      </c>
      <c r="G49" s="62" t="str">
        <f>IF(H49&gt;0,"ok","◄")</f>
        <v>◄</v>
      </c>
      <c r="H49" s="63"/>
      <c r="I49" s="62" t="str">
        <f>IF(AND(J49="",K49&gt;0),"?",IF(J49="","◄",IF(K49&gt;=1,"►","")))</f>
        <v>◄</v>
      </c>
      <c r="J49" s="27"/>
      <c r="K49" s="28"/>
      <c r="L49" s="2"/>
      <c r="M49" s="81"/>
    </row>
    <row r="50" spans="1:13" s="1" customFormat="1" ht="15" x14ac:dyDescent="0.3">
      <c r="A50" s="31" t="s">
        <v>508</v>
      </c>
      <c r="B50" s="5"/>
      <c r="C50" s="41"/>
      <c r="D50" s="48"/>
      <c r="E50" s="66"/>
      <c r="F50"/>
      <c r="G50" s="55"/>
      <c r="H50" s="71" t="str">
        <f>RIGHT(E49,13)</f>
        <v xml:space="preserve">N°. 5 / 1999 </v>
      </c>
      <c r="I50" s="55"/>
      <c r="J50" s="82"/>
      <c r="K50" s="82"/>
      <c r="L50" s="79">
        <v>36470</v>
      </c>
      <c r="M50" s="80"/>
    </row>
    <row r="51" spans="1:13" ht="14.4" customHeight="1" thickBot="1" x14ac:dyDescent="0.35">
      <c r="A51" s="17"/>
      <c r="B51" s="21" t="s">
        <v>54</v>
      </c>
      <c r="C51" s="37"/>
      <c r="D51" s="38"/>
      <c r="E51" s="22" t="s">
        <v>53</v>
      </c>
      <c r="G51" s="55"/>
      <c r="H51" s="64"/>
      <c r="I51" s="55"/>
      <c r="J51" s="99" t="s">
        <v>27</v>
      </c>
      <c r="K51" s="100"/>
      <c r="L51" s="43"/>
      <c r="M51" s="81"/>
    </row>
    <row r="52" spans="1:13" s="1" customFormat="1" ht="15" x14ac:dyDescent="0.3">
      <c r="A52" s="31" t="s">
        <v>509</v>
      </c>
      <c r="B52" s="5"/>
      <c r="C52" s="41"/>
      <c r="D52" s="48"/>
      <c r="E52" s="66"/>
      <c r="F52"/>
      <c r="G52" s="55"/>
      <c r="H52" s="64"/>
      <c r="I52" s="55"/>
      <c r="J52" s="82"/>
      <c r="K52" s="82"/>
      <c r="L52" s="79">
        <v>36470</v>
      </c>
      <c r="M52" s="80"/>
    </row>
    <row r="53" spans="1:13" ht="14.4" customHeight="1" thickBot="1" x14ac:dyDescent="0.35">
      <c r="A53" s="17"/>
      <c r="B53" s="21" t="s">
        <v>55</v>
      </c>
      <c r="C53" s="37"/>
      <c r="D53" s="38"/>
      <c r="E53" s="22" t="s">
        <v>53</v>
      </c>
      <c r="G53" s="55"/>
      <c r="H53" s="64"/>
      <c r="I53" s="55"/>
      <c r="J53" s="99" t="s">
        <v>27</v>
      </c>
      <c r="K53" s="100"/>
      <c r="L53" s="43"/>
      <c r="M53" s="81"/>
    </row>
    <row r="54" spans="1:13" s="1" customFormat="1" ht="15" x14ac:dyDescent="0.3">
      <c r="A54" s="31" t="s">
        <v>510</v>
      </c>
      <c r="B54" s="5"/>
      <c r="C54" s="41"/>
      <c r="D54" s="48"/>
      <c r="E54" s="66"/>
      <c r="F54"/>
      <c r="G54" s="55"/>
      <c r="H54" s="64"/>
      <c r="I54" s="55"/>
      <c r="J54" s="82"/>
      <c r="K54" s="82"/>
      <c r="L54" s="79">
        <v>36486</v>
      </c>
      <c r="M54" s="80"/>
    </row>
    <row r="55" spans="1:13" ht="14.4" customHeight="1" thickBot="1" x14ac:dyDescent="0.35">
      <c r="A55" s="17"/>
      <c r="B55" s="21" t="s">
        <v>56</v>
      </c>
      <c r="C55" s="37"/>
      <c r="D55" s="38"/>
      <c r="E55" s="22" t="s">
        <v>57</v>
      </c>
      <c r="G55" s="55"/>
      <c r="H55" s="64"/>
      <c r="I55" s="55"/>
      <c r="J55" s="99" t="s">
        <v>27</v>
      </c>
      <c r="K55" s="100"/>
      <c r="L55" s="43"/>
      <c r="M55" s="81"/>
    </row>
    <row r="56" spans="1:13" s="1" customFormat="1" ht="15" x14ac:dyDescent="0.3">
      <c r="A56" s="31" t="s">
        <v>511</v>
      </c>
      <c r="B56" s="5"/>
      <c r="C56" s="41"/>
      <c r="D56" s="48"/>
      <c r="E56" s="66"/>
      <c r="F56"/>
      <c r="G56" s="55"/>
      <c r="H56" s="64"/>
      <c r="I56" s="55"/>
      <c r="J56" s="82"/>
      <c r="K56" s="82"/>
      <c r="L56" s="79">
        <v>36493</v>
      </c>
      <c r="M56" s="80"/>
    </row>
    <row r="57" spans="1:13" ht="14.4" customHeight="1" thickBot="1" x14ac:dyDescent="0.35">
      <c r="A57" s="17"/>
      <c r="B57" s="21" t="s">
        <v>58</v>
      </c>
      <c r="C57" s="37"/>
      <c r="D57" s="38"/>
      <c r="E57" s="22" t="s">
        <v>53</v>
      </c>
      <c r="G57" s="55"/>
      <c r="H57" s="64"/>
      <c r="I57" s="55"/>
      <c r="J57" s="99" t="s">
        <v>27</v>
      </c>
      <c r="K57" s="100"/>
      <c r="L57" s="43"/>
      <c r="M57" s="81"/>
    </row>
    <row r="58" spans="1:13" s="1" customFormat="1" ht="15" x14ac:dyDescent="0.3">
      <c r="A58" s="31" t="s">
        <v>512</v>
      </c>
      <c r="B58" s="5"/>
      <c r="C58" s="41"/>
      <c r="D58" s="48"/>
      <c r="E58" s="66"/>
      <c r="F58"/>
      <c r="G58" s="55"/>
      <c r="H58" s="64"/>
      <c r="I58" s="55"/>
      <c r="J58" s="82"/>
      <c r="K58" s="82"/>
      <c r="L58" s="79">
        <v>36498</v>
      </c>
      <c r="M58" s="80"/>
    </row>
    <row r="59" spans="1:13" ht="14.4" customHeight="1" thickBot="1" x14ac:dyDescent="0.35">
      <c r="A59" s="17"/>
      <c r="B59" s="21" t="s">
        <v>59</v>
      </c>
      <c r="C59" s="37"/>
      <c r="D59" s="38"/>
      <c r="E59" s="22" t="s">
        <v>53</v>
      </c>
      <c r="G59" s="55"/>
      <c r="H59" s="64"/>
      <c r="I59" s="55"/>
      <c r="J59" s="99" t="s">
        <v>27</v>
      </c>
      <c r="K59" s="100"/>
      <c r="L59" s="43"/>
      <c r="M59" s="81"/>
    </row>
    <row r="60" spans="1:13" s="1" customFormat="1" ht="15.6" thickBot="1" x14ac:dyDescent="0.35">
      <c r="A60" s="31" t="s">
        <v>513</v>
      </c>
      <c r="B60" s="5"/>
      <c r="C60" s="41"/>
      <c r="D60" s="48"/>
      <c r="E60" s="66"/>
      <c r="F60"/>
      <c r="G60" s="59" t="str">
        <f>IF(H60="◄","◄",IF(H60="ok","►",""))</f>
        <v>◄</v>
      </c>
      <c r="H60" s="60" t="str">
        <f>IF(H61&gt;0,"OK","◄")</f>
        <v>◄</v>
      </c>
      <c r="I60" s="61" t="str">
        <f>IF(AND(J60="◄",K60="►"),"◄?►",IF(J60="◄","◄",IF(K60="►","►","")))</f>
        <v>◄</v>
      </c>
      <c r="J60" s="35" t="str">
        <f>IF(J61&gt;0,"","◄")</f>
        <v>◄</v>
      </c>
      <c r="K60" s="36" t="str">
        <f>IF(K61,"►","")</f>
        <v/>
      </c>
      <c r="L60" s="79">
        <v>36526</v>
      </c>
      <c r="M60" s="80"/>
    </row>
    <row r="61" spans="1:13" ht="14.4" customHeight="1" x14ac:dyDescent="0.3">
      <c r="A61" s="17"/>
      <c r="B61" s="21" t="s">
        <v>60</v>
      </c>
      <c r="C61" s="37"/>
      <c r="D61" s="38"/>
      <c r="E61" s="22" t="s">
        <v>61</v>
      </c>
      <c r="G61" s="62" t="str">
        <f>IF(H61&gt;0,"ok","◄")</f>
        <v>◄</v>
      </c>
      <c r="H61" s="63"/>
      <c r="I61" s="62" t="str">
        <f>IF(AND(J61="",K61&gt;0),"?",IF(J61="","◄",IF(K61&gt;=1,"►","")))</f>
        <v>◄</v>
      </c>
      <c r="J61" s="27"/>
      <c r="K61" s="28"/>
      <c r="L61" s="2"/>
      <c r="M61" s="81"/>
    </row>
    <row r="62" spans="1:13" s="1" customFormat="1" ht="15" x14ac:dyDescent="0.3">
      <c r="A62" s="31" t="s">
        <v>514</v>
      </c>
      <c r="B62" s="5"/>
      <c r="C62" s="41"/>
      <c r="D62" s="48"/>
      <c r="E62" s="66"/>
      <c r="F62"/>
      <c r="G62" s="55"/>
      <c r="H62" s="71" t="str">
        <f>RIGHT(E61,13)</f>
        <v xml:space="preserve">N°. 1 / 2000 </v>
      </c>
      <c r="I62" s="55"/>
      <c r="J62" s="82"/>
      <c r="K62" s="82"/>
      <c r="L62" s="79">
        <v>36547</v>
      </c>
      <c r="M62" s="80"/>
    </row>
    <row r="63" spans="1:13" ht="14.4" customHeight="1" thickBot="1" x14ac:dyDescent="0.35">
      <c r="A63" s="17"/>
      <c r="B63" s="21" t="s">
        <v>62</v>
      </c>
      <c r="C63" s="37"/>
      <c r="D63" s="38"/>
      <c r="E63" s="22" t="s">
        <v>61</v>
      </c>
      <c r="G63" s="55"/>
      <c r="H63" s="64"/>
      <c r="I63" s="55"/>
      <c r="J63" s="99" t="s">
        <v>27</v>
      </c>
      <c r="K63" s="100"/>
      <c r="L63" s="43"/>
      <c r="M63" s="81"/>
    </row>
    <row r="64" spans="1:13" s="1" customFormat="1" ht="15" x14ac:dyDescent="0.3">
      <c r="A64" s="31" t="s">
        <v>515</v>
      </c>
      <c r="B64" s="5"/>
      <c r="C64" s="41"/>
      <c r="D64" s="48"/>
      <c r="E64" s="66"/>
      <c r="F64"/>
      <c r="G64" s="55"/>
      <c r="H64" s="64"/>
      <c r="I64" s="55"/>
      <c r="J64" s="82"/>
      <c r="K64" s="82"/>
      <c r="L64" s="79">
        <v>36547</v>
      </c>
      <c r="M64" s="80"/>
    </row>
    <row r="65" spans="1:13" ht="14.4" customHeight="1" thickBot="1" x14ac:dyDescent="0.35">
      <c r="A65" s="17"/>
      <c r="B65" s="21" t="s">
        <v>63</v>
      </c>
      <c r="C65" s="37"/>
      <c r="D65" s="38"/>
      <c r="E65" s="22" t="s">
        <v>61</v>
      </c>
      <c r="G65" s="55"/>
      <c r="H65" s="64"/>
      <c r="I65" s="55"/>
      <c r="J65" s="99" t="s">
        <v>27</v>
      </c>
      <c r="K65" s="100"/>
      <c r="L65" s="43"/>
      <c r="M65" s="81"/>
    </row>
    <row r="66" spans="1:13" s="1" customFormat="1" ht="15" x14ac:dyDescent="0.3">
      <c r="A66" s="31" t="s">
        <v>516</v>
      </c>
      <c r="B66" s="5"/>
      <c r="C66" s="41"/>
      <c r="D66" s="48"/>
      <c r="E66" s="66"/>
      <c r="F66"/>
      <c r="G66" s="55"/>
      <c r="H66" s="64"/>
      <c r="I66" s="55"/>
      <c r="J66" s="82"/>
      <c r="K66" s="82"/>
      <c r="L66" s="79">
        <v>36547</v>
      </c>
      <c r="M66" s="80"/>
    </row>
    <row r="67" spans="1:13" ht="14.4" customHeight="1" thickBot="1" x14ac:dyDescent="0.35">
      <c r="A67" s="17"/>
      <c r="B67" s="21" t="s">
        <v>64</v>
      </c>
      <c r="C67" s="37"/>
      <c r="D67" s="38"/>
      <c r="E67" s="22" t="s">
        <v>61</v>
      </c>
      <c r="G67" s="55"/>
      <c r="H67" s="64"/>
      <c r="I67" s="55"/>
      <c r="J67" s="99" t="s">
        <v>27</v>
      </c>
      <c r="K67" s="100"/>
      <c r="L67" s="43"/>
      <c r="M67" s="81"/>
    </row>
    <row r="68" spans="1:13" s="1" customFormat="1" ht="15" x14ac:dyDescent="0.3">
      <c r="A68" s="31" t="s">
        <v>517</v>
      </c>
      <c r="B68" s="5"/>
      <c r="C68" s="41"/>
      <c r="D68" s="48"/>
      <c r="E68" s="66"/>
      <c r="F68"/>
      <c r="G68" s="55"/>
      <c r="H68" s="64"/>
      <c r="I68" s="55"/>
      <c r="J68" s="82"/>
      <c r="K68" s="82"/>
      <c r="L68" s="79" t="s">
        <v>906</v>
      </c>
      <c r="M68" s="80"/>
    </row>
    <row r="69" spans="1:13" ht="14.4" customHeight="1" thickBot="1" x14ac:dyDescent="0.35">
      <c r="A69" s="17"/>
      <c r="B69" s="21" t="s">
        <v>64</v>
      </c>
      <c r="C69" s="37"/>
      <c r="D69" s="38"/>
      <c r="E69" s="22" t="s">
        <v>61</v>
      </c>
      <c r="G69" s="55"/>
      <c r="H69" s="64"/>
      <c r="I69" s="55"/>
      <c r="J69" s="99" t="s">
        <v>27</v>
      </c>
      <c r="K69" s="100"/>
      <c r="L69" s="43"/>
      <c r="M69" s="81"/>
    </row>
    <row r="70" spans="1:13" s="1" customFormat="1" ht="15" x14ac:dyDescent="0.3">
      <c r="A70" s="31" t="s">
        <v>518</v>
      </c>
      <c r="B70" s="5"/>
      <c r="C70" s="41"/>
      <c r="D70" s="48"/>
      <c r="E70" s="66"/>
      <c r="F70"/>
      <c r="G70" s="55"/>
      <c r="H70" s="64"/>
      <c r="I70" s="55"/>
      <c r="J70" s="82"/>
      <c r="K70" s="82"/>
      <c r="L70" s="79">
        <v>36575</v>
      </c>
      <c r="M70" s="80"/>
    </row>
    <row r="71" spans="1:13" ht="14.4" customHeight="1" thickBot="1" x14ac:dyDescent="0.35">
      <c r="A71" s="17"/>
      <c r="B71" s="21" t="s">
        <v>65</v>
      </c>
      <c r="C71" s="37"/>
      <c r="D71" s="38"/>
      <c r="E71" s="22" t="s">
        <v>61</v>
      </c>
      <c r="G71" s="55"/>
      <c r="H71" s="64"/>
      <c r="I71" s="55"/>
      <c r="J71" s="99" t="s">
        <v>27</v>
      </c>
      <c r="K71" s="100"/>
      <c r="L71" s="43"/>
      <c r="M71" s="81"/>
    </row>
    <row r="72" spans="1:13" s="1" customFormat="1" ht="15" x14ac:dyDescent="0.3">
      <c r="A72" s="31" t="s">
        <v>519</v>
      </c>
      <c r="B72" s="5"/>
      <c r="C72" s="41"/>
      <c r="D72" s="48"/>
      <c r="E72" s="66"/>
      <c r="F72"/>
      <c r="G72" s="55"/>
      <c r="H72" s="64"/>
      <c r="I72" s="55"/>
      <c r="J72" s="82"/>
      <c r="K72" s="82"/>
      <c r="L72" s="79">
        <v>36575</v>
      </c>
      <c r="M72" s="80"/>
    </row>
    <row r="73" spans="1:13" ht="14.4" customHeight="1" thickBot="1" x14ac:dyDescent="0.35">
      <c r="A73" s="17"/>
      <c r="B73" s="21" t="s">
        <v>66</v>
      </c>
      <c r="C73" s="37"/>
      <c r="D73" s="38"/>
      <c r="E73" s="22" t="s">
        <v>61</v>
      </c>
      <c r="G73" s="55"/>
      <c r="H73" s="64"/>
      <c r="I73" s="55"/>
      <c r="J73" s="99" t="s">
        <v>27</v>
      </c>
      <c r="K73" s="100"/>
      <c r="L73" s="43"/>
      <c r="M73" s="81"/>
    </row>
    <row r="74" spans="1:13" s="1" customFormat="1" ht="15" x14ac:dyDescent="0.3">
      <c r="A74" s="31" t="s">
        <v>520</v>
      </c>
      <c r="B74" s="5"/>
      <c r="C74" s="41"/>
      <c r="D74" s="48"/>
      <c r="E74" s="66"/>
      <c r="F74"/>
      <c r="G74" s="55"/>
      <c r="H74" s="64"/>
      <c r="I74" s="55"/>
      <c r="J74" s="82"/>
      <c r="K74" s="82"/>
      <c r="L74" s="79">
        <v>36575</v>
      </c>
      <c r="M74" s="80"/>
    </row>
    <row r="75" spans="1:13" ht="14.4" customHeight="1" thickBot="1" x14ac:dyDescent="0.35">
      <c r="A75" s="17"/>
      <c r="B75" s="21" t="s">
        <v>67</v>
      </c>
      <c r="C75" s="37"/>
      <c r="D75" s="38"/>
      <c r="E75" s="22" t="s">
        <v>61</v>
      </c>
      <c r="G75" s="55"/>
      <c r="H75" s="64"/>
      <c r="I75" s="55"/>
      <c r="J75" s="99" t="s">
        <v>27</v>
      </c>
      <c r="K75" s="100"/>
      <c r="L75" s="43"/>
      <c r="M75" s="81"/>
    </row>
    <row r="76" spans="1:13" s="1" customFormat="1" ht="15.6" thickBot="1" x14ac:dyDescent="0.35">
      <c r="A76" s="31" t="s">
        <v>521</v>
      </c>
      <c r="B76" s="5"/>
      <c r="C76" s="41"/>
      <c r="D76" s="48"/>
      <c r="E76" s="66"/>
      <c r="F76"/>
      <c r="G76" s="59" t="str">
        <f>IF(H76="◄","◄",IF(H76="ok","►",""))</f>
        <v>◄</v>
      </c>
      <c r="H76" s="60" t="str">
        <f>IF(H77&gt;0,"OK","◄")</f>
        <v>◄</v>
      </c>
      <c r="I76" s="61" t="str">
        <f>IF(AND(J76="◄",K76="►"),"◄?►",IF(J76="◄","◄",IF(K76="►","►","")))</f>
        <v>◄</v>
      </c>
      <c r="J76" s="35" t="str">
        <f>IF(J77&gt;0,"","◄")</f>
        <v>◄</v>
      </c>
      <c r="K76" s="36" t="str">
        <f>IF(K77,"►","")</f>
        <v/>
      </c>
      <c r="L76" s="79">
        <v>36610</v>
      </c>
      <c r="M76" s="80"/>
    </row>
    <row r="77" spans="1:13" ht="14.4" customHeight="1" x14ac:dyDescent="0.3">
      <c r="A77" s="17"/>
      <c r="B77" s="21" t="s">
        <v>68</v>
      </c>
      <c r="C77" s="37"/>
      <c r="D77" s="38"/>
      <c r="E77" s="22" t="s">
        <v>57</v>
      </c>
      <c r="G77" s="62" t="str">
        <f>IF(H77&gt;0,"ok","◄")</f>
        <v>◄</v>
      </c>
      <c r="H77" s="63"/>
      <c r="I77" s="62" t="str">
        <f>IF(AND(J77="",K77&gt;0),"?",IF(J77="","◄",IF(K77&gt;=1,"►","")))</f>
        <v>◄</v>
      </c>
      <c r="J77" s="27"/>
      <c r="K77" s="28"/>
      <c r="L77" s="2"/>
      <c r="M77" s="81"/>
    </row>
    <row r="78" spans="1:13" s="1" customFormat="1" ht="15" x14ac:dyDescent="0.3">
      <c r="A78" s="31" t="s">
        <v>522</v>
      </c>
      <c r="B78" s="5"/>
      <c r="C78" s="41"/>
      <c r="D78" s="48"/>
      <c r="E78" s="66"/>
      <c r="F78"/>
      <c r="G78" s="55"/>
      <c r="H78" s="71" t="str">
        <f>RIGHT(E77,13)</f>
        <v xml:space="preserve">N°. 2 / 2000 </v>
      </c>
      <c r="I78" s="55"/>
      <c r="J78" s="82"/>
      <c r="K78" s="82"/>
      <c r="L78" s="79">
        <v>36610</v>
      </c>
      <c r="M78" s="80"/>
    </row>
    <row r="79" spans="1:13" ht="14.4" customHeight="1" thickBot="1" x14ac:dyDescent="0.35">
      <c r="A79" s="17"/>
      <c r="B79" s="21" t="s">
        <v>69</v>
      </c>
      <c r="C79" s="37"/>
      <c r="D79" s="38"/>
      <c r="E79" s="22" t="s">
        <v>57</v>
      </c>
      <c r="G79" s="55"/>
      <c r="H79" s="64"/>
      <c r="I79" s="55"/>
      <c r="J79" s="99" t="s">
        <v>27</v>
      </c>
      <c r="K79" s="100"/>
      <c r="L79" s="43"/>
      <c r="M79" s="81"/>
    </row>
    <row r="80" spans="1:13" s="1" customFormat="1" ht="15" x14ac:dyDescent="0.3">
      <c r="A80" s="31" t="s">
        <v>523</v>
      </c>
      <c r="B80" s="5"/>
      <c r="C80" s="41"/>
      <c r="D80" s="48"/>
      <c r="E80" s="66"/>
      <c r="F80"/>
      <c r="G80" s="55"/>
      <c r="H80" s="64"/>
      <c r="I80" s="55"/>
      <c r="J80" s="82"/>
      <c r="K80" s="82"/>
      <c r="L80" s="79">
        <v>36610</v>
      </c>
      <c r="M80" s="80"/>
    </row>
    <row r="81" spans="1:13" ht="17.399999999999999" customHeight="1" thickBot="1" x14ac:dyDescent="0.35">
      <c r="A81" s="17"/>
      <c r="B81" s="21" t="s">
        <v>70</v>
      </c>
      <c r="C81" s="37"/>
      <c r="D81" s="38"/>
      <c r="E81" s="22" t="s">
        <v>57</v>
      </c>
      <c r="G81" s="55"/>
      <c r="H81" s="64"/>
      <c r="I81" s="55"/>
      <c r="J81" s="99" t="s">
        <v>27</v>
      </c>
      <c r="K81" s="100"/>
      <c r="L81" s="43"/>
      <c r="M81" s="81"/>
    </row>
    <row r="82" spans="1:13" s="1" customFormat="1" ht="15.6" customHeight="1" x14ac:dyDescent="0.3">
      <c r="A82" s="31" t="s">
        <v>524</v>
      </c>
      <c r="B82" s="5"/>
      <c r="C82" s="41"/>
      <c r="D82" s="48"/>
      <c r="E82" s="66"/>
      <c r="F82"/>
      <c r="G82" s="55"/>
      <c r="H82" s="64"/>
      <c r="I82" s="55"/>
      <c r="J82" s="82"/>
      <c r="K82" s="82"/>
      <c r="L82" s="79">
        <v>36610</v>
      </c>
      <c r="M82" s="80"/>
    </row>
    <row r="83" spans="1:13" ht="14.4" customHeight="1" thickBot="1" x14ac:dyDescent="0.35">
      <c r="A83" s="17"/>
      <c r="B83" s="21" t="s">
        <v>70</v>
      </c>
      <c r="C83" s="37"/>
      <c r="D83" s="38"/>
      <c r="E83" s="22" t="s">
        <v>57</v>
      </c>
      <c r="G83" s="55"/>
      <c r="H83" s="64"/>
      <c r="I83" s="55"/>
      <c r="J83" s="99" t="s">
        <v>27</v>
      </c>
      <c r="K83" s="100"/>
      <c r="L83" s="43"/>
      <c r="M83" s="81"/>
    </row>
    <row r="84" spans="1:13" s="1" customFormat="1" ht="15" x14ac:dyDescent="0.3">
      <c r="A84" s="31" t="s">
        <v>525</v>
      </c>
      <c r="B84" s="5"/>
      <c r="C84" s="41"/>
      <c r="D84" s="48"/>
      <c r="E84" s="66"/>
      <c r="F84"/>
      <c r="G84" s="55"/>
      <c r="H84" s="64"/>
      <c r="I84" s="55"/>
      <c r="J84" s="82"/>
      <c r="K84" s="82"/>
      <c r="L84" s="79">
        <v>36617</v>
      </c>
      <c r="M84" s="80"/>
    </row>
    <row r="85" spans="1:13" ht="12.6" customHeight="1" thickBot="1" x14ac:dyDescent="0.35">
      <c r="A85" s="17"/>
      <c r="B85" s="21" t="s">
        <v>71</v>
      </c>
      <c r="C85" s="37"/>
      <c r="D85" s="38"/>
      <c r="E85" s="22" t="s">
        <v>57</v>
      </c>
      <c r="G85" s="55"/>
      <c r="H85" s="64"/>
      <c r="I85" s="55"/>
      <c r="J85" s="99" t="s">
        <v>27</v>
      </c>
      <c r="K85" s="100"/>
      <c r="L85" s="43"/>
      <c r="M85" s="81"/>
    </row>
    <row r="86" spans="1:13" s="1" customFormat="1" ht="30" customHeight="1" x14ac:dyDescent="0.3">
      <c r="A86" s="116" t="s">
        <v>526</v>
      </c>
      <c r="B86" s="117"/>
      <c r="C86" s="117"/>
      <c r="D86" s="117"/>
      <c r="E86" s="117"/>
      <c r="F86"/>
      <c r="G86" s="55"/>
      <c r="H86" s="64"/>
      <c r="I86" s="55"/>
      <c r="J86" s="82"/>
      <c r="K86" s="82"/>
      <c r="L86" s="79">
        <v>36617</v>
      </c>
      <c r="M86" s="80"/>
    </row>
    <row r="87" spans="1:13" ht="14.4" customHeight="1" thickBot="1" x14ac:dyDescent="0.35">
      <c r="A87" s="17"/>
      <c r="B87" s="21" t="s">
        <v>71</v>
      </c>
      <c r="C87" s="37"/>
      <c r="D87" s="38"/>
      <c r="E87" s="22" t="s">
        <v>57</v>
      </c>
      <c r="G87" s="55"/>
      <c r="H87" s="64"/>
      <c r="I87" s="55"/>
      <c r="J87" s="99" t="s">
        <v>27</v>
      </c>
      <c r="K87" s="100"/>
      <c r="L87" s="43"/>
      <c r="M87" s="81"/>
    </row>
    <row r="88" spans="1:13" s="1" customFormat="1" ht="15" x14ac:dyDescent="0.3">
      <c r="A88" s="31" t="s">
        <v>527</v>
      </c>
      <c r="B88" s="5"/>
      <c r="C88" s="41"/>
      <c r="D88" s="48"/>
      <c r="E88" s="66"/>
      <c r="F88"/>
      <c r="G88" s="55"/>
      <c r="H88" s="64"/>
      <c r="I88" s="55"/>
      <c r="J88" s="82"/>
      <c r="K88" s="82"/>
      <c r="L88" s="79">
        <v>36617</v>
      </c>
      <c r="M88" s="80"/>
    </row>
    <row r="89" spans="1:13" ht="14.4" customHeight="1" thickBot="1" x14ac:dyDescent="0.35">
      <c r="A89" s="17"/>
      <c r="B89" s="21" t="s">
        <v>72</v>
      </c>
      <c r="C89" s="37"/>
      <c r="D89" s="38"/>
      <c r="E89" s="22" t="s">
        <v>73</v>
      </c>
      <c r="G89" s="55"/>
      <c r="H89" s="64"/>
      <c r="I89" s="55"/>
      <c r="J89" s="99" t="s">
        <v>27</v>
      </c>
      <c r="K89" s="100"/>
      <c r="L89" s="43"/>
      <c r="M89" s="81"/>
    </row>
    <row r="90" spans="1:13" s="1" customFormat="1" ht="15" x14ac:dyDescent="0.3">
      <c r="A90" s="31" t="s">
        <v>528</v>
      </c>
      <c r="B90" s="5"/>
      <c r="C90" s="41"/>
      <c r="D90" s="48"/>
      <c r="E90" s="66"/>
      <c r="F90"/>
      <c r="G90" s="55"/>
      <c r="H90" s="64"/>
      <c r="I90" s="55"/>
      <c r="J90" s="82"/>
      <c r="K90" s="82"/>
      <c r="L90" s="79">
        <v>36631</v>
      </c>
      <c r="M90" s="80"/>
    </row>
    <row r="91" spans="1:13" ht="14.4" customHeight="1" thickBot="1" x14ac:dyDescent="0.35">
      <c r="A91" s="17"/>
      <c r="B91" s="21" t="s">
        <v>74</v>
      </c>
      <c r="C91" s="37"/>
      <c r="D91" s="38"/>
      <c r="E91" s="22" t="s">
        <v>57</v>
      </c>
      <c r="G91" s="55"/>
      <c r="H91" s="64"/>
      <c r="I91" s="55"/>
      <c r="J91" s="99" t="s">
        <v>27</v>
      </c>
      <c r="K91" s="100"/>
      <c r="L91" s="43"/>
      <c r="M91" s="81"/>
    </row>
    <row r="92" spans="1:13" s="1" customFormat="1" ht="15" x14ac:dyDescent="0.3">
      <c r="A92" s="31" t="s">
        <v>529</v>
      </c>
      <c r="B92" s="5"/>
      <c r="C92" s="41"/>
      <c r="D92" s="48"/>
      <c r="E92" s="66"/>
      <c r="F92"/>
      <c r="G92" s="55"/>
      <c r="H92" s="64"/>
      <c r="I92" s="55"/>
      <c r="J92" s="82"/>
      <c r="K92" s="82"/>
      <c r="L92" s="79">
        <v>36631</v>
      </c>
      <c r="M92" s="80"/>
    </row>
    <row r="93" spans="1:13" ht="14.4" customHeight="1" thickBot="1" x14ac:dyDescent="0.35">
      <c r="A93" s="17"/>
      <c r="B93" s="21" t="s">
        <v>74</v>
      </c>
      <c r="C93" s="37"/>
      <c r="D93" s="38"/>
      <c r="E93" s="22" t="s">
        <v>57</v>
      </c>
      <c r="G93" s="55"/>
      <c r="H93" s="64"/>
      <c r="I93" s="55"/>
      <c r="J93" s="99" t="s">
        <v>27</v>
      </c>
      <c r="K93" s="100"/>
      <c r="L93" s="43"/>
      <c r="M93" s="81"/>
    </row>
    <row r="94" spans="1:13" s="1" customFormat="1" ht="28.8" customHeight="1" x14ac:dyDescent="0.3">
      <c r="A94" s="116" t="s">
        <v>530</v>
      </c>
      <c r="B94" s="117"/>
      <c r="C94" s="117"/>
      <c r="D94" s="117"/>
      <c r="E94" s="117"/>
      <c r="F94"/>
      <c r="G94" s="55"/>
      <c r="H94" s="64"/>
      <c r="I94" s="55"/>
      <c r="J94" s="82"/>
      <c r="K94" s="82"/>
      <c r="L94" s="79">
        <v>36631</v>
      </c>
      <c r="M94" s="80"/>
    </row>
    <row r="95" spans="1:13" ht="14.4" customHeight="1" thickBot="1" x14ac:dyDescent="0.35">
      <c r="A95" s="17"/>
      <c r="B95" s="21" t="s">
        <v>907</v>
      </c>
      <c r="C95" s="37"/>
      <c r="D95" s="38"/>
      <c r="E95" s="22" t="s">
        <v>57</v>
      </c>
      <c r="G95" s="55"/>
      <c r="H95" s="64"/>
      <c r="I95" s="55"/>
      <c r="J95" s="99" t="s">
        <v>27</v>
      </c>
      <c r="K95" s="100"/>
      <c r="L95" s="43"/>
      <c r="M95" s="81"/>
    </row>
    <row r="96" spans="1:13" s="1" customFormat="1" ht="15.6" thickBot="1" x14ac:dyDescent="0.35">
      <c r="A96" s="31" t="s">
        <v>531</v>
      </c>
      <c r="B96" s="5"/>
      <c r="C96" s="41"/>
      <c r="D96" s="48"/>
      <c r="E96" s="66"/>
      <c r="F96"/>
      <c r="G96" s="59" t="str">
        <f>IF(H96="◄","◄",IF(H96="ok","►",""))</f>
        <v>◄</v>
      </c>
      <c r="H96" s="60" t="str">
        <f>IF(H97&gt;0,"OK","◄")</f>
        <v>◄</v>
      </c>
      <c r="I96" s="61" t="str">
        <f>IF(AND(J96="◄",K96="►"),"◄?►",IF(J96="◄","◄",IF(K96="►","►","")))</f>
        <v>◄</v>
      </c>
      <c r="J96" s="35" t="str">
        <f>IF(J97&gt;0,"","◄")</f>
        <v>◄</v>
      </c>
      <c r="K96" s="36" t="str">
        <f>IF(K97,"►","")</f>
        <v/>
      </c>
      <c r="L96" s="79">
        <v>36651</v>
      </c>
      <c r="M96" s="80"/>
    </row>
    <row r="97" spans="1:13" ht="14.4" customHeight="1" x14ac:dyDescent="0.3">
      <c r="A97" s="17"/>
      <c r="B97" s="21" t="s">
        <v>75</v>
      </c>
      <c r="C97" s="37"/>
      <c r="D97" s="38"/>
      <c r="E97" s="22" t="s">
        <v>76</v>
      </c>
      <c r="G97" s="62" t="str">
        <f>IF(H97&gt;0,"ok","◄")</f>
        <v>◄</v>
      </c>
      <c r="H97" s="63"/>
      <c r="I97" s="62" t="str">
        <f>IF(AND(J97="",K97&gt;0),"?",IF(J97="","◄",IF(K97&gt;=1,"►","")))</f>
        <v>◄</v>
      </c>
      <c r="J97" s="27"/>
      <c r="K97" s="28"/>
      <c r="L97" s="2"/>
      <c r="M97" s="81"/>
    </row>
    <row r="98" spans="1:13" s="1" customFormat="1" ht="15" x14ac:dyDescent="0.3">
      <c r="A98" s="31" t="s">
        <v>532</v>
      </c>
      <c r="B98" s="5"/>
      <c r="C98" s="41"/>
      <c r="D98" s="48"/>
      <c r="E98" s="66"/>
      <c r="F98"/>
      <c r="G98" s="55"/>
      <c r="H98" s="71" t="str">
        <f>RIGHT(E97,13)</f>
        <v xml:space="preserve">N°. 3 / 2000 </v>
      </c>
      <c r="I98" s="55"/>
      <c r="J98" s="82"/>
      <c r="K98" s="82"/>
      <c r="L98" s="79">
        <v>36651</v>
      </c>
      <c r="M98" s="80"/>
    </row>
    <row r="99" spans="1:13" ht="14.4" customHeight="1" thickBot="1" x14ac:dyDescent="0.35">
      <c r="A99" s="17"/>
      <c r="B99" s="21" t="s">
        <v>77</v>
      </c>
      <c r="C99" s="37"/>
      <c r="D99" s="38"/>
      <c r="E99" s="22" t="s">
        <v>76</v>
      </c>
      <c r="G99" s="55"/>
      <c r="H99" s="64"/>
      <c r="I99" s="55"/>
      <c r="J99" s="99" t="s">
        <v>27</v>
      </c>
      <c r="K99" s="100"/>
      <c r="L99" s="43"/>
      <c r="M99" s="81"/>
    </row>
    <row r="100" spans="1:13" s="1" customFormat="1" ht="15" x14ac:dyDescent="0.3">
      <c r="A100" s="31" t="s">
        <v>533</v>
      </c>
      <c r="B100" s="23"/>
      <c r="C100" s="49"/>
      <c r="D100" s="67"/>
      <c r="E100" s="68"/>
      <c r="F100"/>
      <c r="G100" s="55"/>
      <c r="H100" s="64"/>
      <c r="I100" s="55"/>
      <c r="J100" s="82"/>
      <c r="K100" s="82"/>
      <c r="L100" s="79">
        <v>36651</v>
      </c>
      <c r="M100" s="80"/>
    </row>
    <row r="101" spans="1:13" ht="16.2" customHeight="1" thickBot="1" x14ac:dyDescent="0.35">
      <c r="A101" s="17"/>
      <c r="B101" s="21" t="s">
        <v>78</v>
      </c>
      <c r="C101" s="37"/>
      <c r="D101" s="38"/>
      <c r="E101" s="22" t="s">
        <v>76</v>
      </c>
      <c r="G101" s="55"/>
      <c r="H101" s="64"/>
      <c r="I101" s="55"/>
      <c r="J101" s="99" t="s">
        <v>27</v>
      </c>
      <c r="K101" s="100"/>
      <c r="L101" s="43"/>
      <c r="M101" s="81"/>
    </row>
    <row r="102" spans="1:13" s="1" customFormat="1" ht="15" x14ac:dyDescent="0.3">
      <c r="A102" s="31" t="s">
        <v>534</v>
      </c>
      <c r="B102" s="5"/>
      <c r="C102" s="41"/>
      <c r="D102" s="48"/>
      <c r="E102" s="66"/>
      <c r="F102"/>
      <c r="G102" s="55"/>
      <c r="H102" s="64"/>
      <c r="I102" s="55"/>
      <c r="J102" s="82"/>
      <c r="K102" s="82"/>
      <c r="L102" s="79">
        <v>36655</v>
      </c>
      <c r="M102" s="80"/>
    </row>
    <row r="103" spans="1:13" ht="14.4" customHeight="1" thickBot="1" x14ac:dyDescent="0.35">
      <c r="A103" s="17"/>
      <c r="B103" s="21" t="s">
        <v>79</v>
      </c>
      <c r="C103" s="37"/>
      <c r="D103" s="38"/>
      <c r="E103" s="22" t="s">
        <v>76</v>
      </c>
      <c r="G103" s="55"/>
      <c r="H103" s="64"/>
      <c r="I103" s="55"/>
      <c r="J103" s="99" t="s">
        <v>27</v>
      </c>
      <c r="K103" s="100"/>
      <c r="L103" s="43"/>
      <c r="M103" s="81"/>
    </row>
    <row r="104" spans="1:13" s="1" customFormat="1" ht="15.6" thickBot="1" x14ac:dyDescent="0.35">
      <c r="A104" s="31" t="s">
        <v>535</v>
      </c>
      <c r="B104" s="5"/>
      <c r="C104" s="41"/>
      <c r="D104" s="48"/>
      <c r="E104" s="66"/>
      <c r="F104"/>
      <c r="G104" s="59" t="str">
        <f>IF(H104="◄","◄",IF(H104="ok","►",""))</f>
        <v>◄</v>
      </c>
      <c r="H104" s="60" t="str">
        <f>IF(H105&gt;0,"OK","◄")</f>
        <v>◄</v>
      </c>
      <c r="I104" s="61" t="str">
        <f>IF(AND(J104="◄",K104="►"),"◄?►",IF(J104="◄","◄",IF(K104="►","►","")))</f>
        <v>◄</v>
      </c>
      <c r="J104" s="35" t="str">
        <f>IF(J105&gt;0,"","◄")</f>
        <v>◄</v>
      </c>
      <c r="K104" s="36" t="str">
        <f>IF(K105,"►","")</f>
        <v/>
      </c>
      <c r="L104" s="79">
        <v>36694</v>
      </c>
      <c r="M104" s="80"/>
    </row>
    <row r="105" spans="1:13" ht="14.4" customHeight="1" x14ac:dyDescent="0.3">
      <c r="A105" s="17"/>
      <c r="B105" s="21" t="s">
        <v>80</v>
      </c>
      <c r="C105" s="37"/>
      <c r="D105" s="38"/>
      <c r="E105" s="22" t="s">
        <v>81</v>
      </c>
      <c r="G105" s="62" t="str">
        <f>IF(H105&gt;0,"ok","◄")</f>
        <v>◄</v>
      </c>
      <c r="H105" s="63"/>
      <c r="I105" s="62" t="str">
        <f>IF(AND(J105="",K105&gt;0),"?",IF(J105="","◄",IF(K105&gt;=1,"►","")))</f>
        <v>◄</v>
      </c>
      <c r="J105" s="27"/>
      <c r="K105" s="28"/>
      <c r="L105" s="2"/>
      <c r="M105" s="81"/>
    </row>
    <row r="106" spans="1:13" s="1" customFormat="1" ht="15" x14ac:dyDescent="0.3">
      <c r="A106" s="31" t="s">
        <v>536</v>
      </c>
      <c r="B106" s="5"/>
      <c r="C106" s="41"/>
      <c r="D106" s="48"/>
      <c r="E106" s="66"/>
      <c r="F106"/>
      <c r="G106" s="55"/>
      <c r="H106" s="71" t="str">
        <f>RIGHT(E105,13)</f>
        <v xml:space="preserve">N°. 4 / 2000 </v>
      </c>
      <c r="I106" s="55"/>
      <c r="J106" s="82"/>
      <c r="K106" s="82"/>
      <c r="L106" s="79">
        <v>36694</v>
      </c>
      <c r="M106" s="80"/>
    </row>
    <row r="107" spans="1:13" ht="14.4" customHeight="1" thickBot="1" x14ac:dyDescent="0.35">
      <c r="A107" s="17"/>
      <c r="B107" s="21" t="s">
        <v>82</v>
      </c>
      <c r="C107" s="37"/>
      <c r="D107" s="38"/>
      <c r="E107" s="22" t="s">
        <v>81</v>
      </c>
      <c r="G107" s="55"/>
      <c r="H107" s="64"/>
      <c r="I107" s="55"/>
      <c r="J107" s="99" t="s">
        <v>27</v>
      </c>
      <c r="K107" s="100"/>
      <c r="L107" s="43"/>
      <c r="M107" s="81"/>
    </row>
    <row r="108" spans="1:13" s="1" customFormat="1" ht="15" x14ac:dyDescent="0.3">
      <c r="A108" s="31" t="s">
        <v>537</v>
      </c>
      <c r="B108" s="5"/>
      <c r="C108" s="41"/>
      <c r="D108" s="48"/>
      <c r="E108" s="66"/>
      <c r="F108"/>
      <c r="G108" s="55"/>
      <c r="H108" s="64"/>
      <c r="I108" s="55"/>
      <c r="J108" s="82"/>
      <c r="K108" s="82"/>
      <c r="L108" s="79">
        <v>36696</v>
      </c>
      <c r="M108" s="80"/>
    </row>
    <row r="109" spans="1:13" ht="14.4" customHeight="1" thickBot="1" x14ac:dyDescent="0.35">
      <c r="A109" s="17"/>
      <c r="B109" s="21" t="s">
        <v>83</v>
      </c>
      <c r="C109" s="37"/>
      <c r="D109" s="38"/>
      <c r="E109" s="22" t="s">
        <v>81</v>
      </c>
      <c r="G109" s="55"/>
      <c r="H109" s="64"/>
      <c r="I109" s="55"/>
      <c r="J109" s="99" t="s">
        <v>27</v>
      </c>
      <c r="K109" s="100"/>
      <c r="L109" s="43"/>
      <c r="M109" s="81"/>
    </row>
    <row r="110" spans="1:13" s="1" customFormat="1" ht="15.6" thickBot="1" x14ac:dyDescent="0.35">
      <c r="A110" s="31" t="s">
        <v>538</v>
      </c>
      <c r="B110" s="5"/>
      <c r="C110" s="41"/>
      <c r="D110" s="48"/>
      <c r="E110" s="66"/>
      <c r="F110"/>
      <c r="G110" s="59" t="str">
        <f>IF(H110="◄","◄",IF(H110="ok","►",""))</f>
        <v>◄</v>
      </c>
      <c r="H110" s="60" t="str">
        <f>IF(H111&gt;0,"OK","◄")</f>
        <v>◄</v>
      </c>
      <c r="I110" s="61" t="str">
        <f>IF(AND(J110="◄",K110="►"),"◄?►",IF(J110="◄","◄",IF(K110="►","►","")))</f>
        <v>◄</v>
      </c>
      <c r="J110" s="35" t="str">
        <f>IF(J111&gt;0,"","◄")</f>
        <v>◄</v>
      </c>
      <c r="K110" s="36" t="str">
        <f>IF(K111,"►","")</f>
        <v/>
      </c>
      <c r="L110" s="79">
        <v>36773</v>
      </c>
      <c r="M110" s="80"/>
    </row>
    <row r="111" spans="1:13" ht="14.4" customHeight="1" x14ac:dyDescent="0.3">
      <c r="A111" s="17"/>
      <c r="B111" s="21" t="s">
        <v>84</v>
      </c>
      <c r="C111" s="37"/>
      <c r="D111" s="38"/>
      <c r="E111" s="22" t="s">
        <v>85</v>
      </c>
      <c r="G111" s="62" t="str">
        <f>IF(H111&gt;0,"ok","◄")</f>
        <v>◄</v>
      </c>
      <c r="H111" s="63"/>
      <c r="I111" s="62" t="str">
        <f>IF(AND(J111="",K111&gt;0),"?",IF(J111="","◄",IF(K111&gt;=1,"►","")))</f>
        <v>◄</v>
      </c>
      <c r="J111" s="27"/>
      <c r="K111" s="28"/>
      <c r="L111" s="2"/>
      <c r="M111" s="81"/>
    </row>
    <row r="112" spans="1:13" s="1" customFormat="1" ht="15" x14ac:dyDescent="0.3">
      <c r="A112" s="31" t="s">
        <v>539</v>
      </c>
      <c r="B112" s="5"/>
      <c r="C112" s="41"/>
      <c r="D112" s="48"/>
      <c r="E112" s="66"/>
      <c r="F112"/>
      <c r="G112" s="55"/>
      <c r="H112" s="71" t="str">
        <f>RIGHT(E111,13)</f>
        <v xml:space="preserve">N°. 5 / 2000 </v>
      </c>
      <c r="I112" s="55"/>
      <c r="J112" s="82"/>
      <c r="K112" s="82"/>
      <c r="L112" s="79">
        <v>36773</v>
      </c>
      <c r="M112" s="80"/>
    </row>
    <row r="113" spans="1:13" ht="14.4" customHeight="1" thickBot="1" x14ac:dyDescent="0.35">
      <c r="A113" s="17"/>
      <c r="B113" s="21" t="s">
        <v>84</v>
      </c>
      <c r="C113" s="37"/>
      <c r="D113" s="38"/>
      <c r="E113" s="22" t="s">
        <v>85</v>
      </c>
      <c r="G113" s="55"/>
      <c r="H113" s="64"/>
      <c r="I113" s="55"/>
      <c r="J113" s="99" t="s">
        <v>27</v>
      </c>
      <c r="K113" s="100"/>
      <c r="L113" s="43"/>
      <c r="M113" s="81"/>
    </row>
    <row r="114" spans="1:13" s="1" customFormat="1" ht="30.6" customHeight="1" x14ac:dyDescent="0.3">
      <c r="A114" s="116" t="s">
        <v>540</v>
      </c>
      <c r="B114" s="117"/>
      <c r="C114" s="117"/>
      <c r="D114" s="117"/>
      <c r="E114" s="117"/>
      <c r="F114"/>
      <c r="G114" s="55"/>
      <c r="H114" s="64"/>
      <c r="I114" s="55"/>
      <c r="J114" s="82"/>
      <c r="K114" s="82"/>
      <c r="L114" s="79">
        <v>36773</v>
      </c>
      <c r="M114" s="80"/>
    </row>
    <row r="115" spans="1:13" ht="14.4" customHeight="1" thickBot="1" x14ac:dyDescent="0.35">
      <c r="A115" s="17"/>
      <c r="B115" s="21" t="s">
        <v>84</v>
      </c>
      <c r="C115" s="37"/>
      <c r="D115" s="38"/>
      <c r="E115" s="22" t="s">
        <v>85</v>
      </c>
      <c r="G115" s="55"/>
      <c r="H115" s="64"/>
      <c r="I115" s="55"/>
      <c r="J115" s="99" t="s">
        <v>27</v>
      </c>
      <c r="K115" s="100"/>
      <c r="L115" s="43"/>
      <c r="M115" s="81"/>
    </row>
    <row r="116" spans="1:13" s="1" customFormat="1" ht="15" x14ac:dyDescent="0.3">
      <c r="A116" s="31" t="s">
        <v>541</v>
      </c>
      <c r="B116" s="5"/>
      <c r="C116" s="41"/>
      <c r="D116" s="48"/>
      <c r="E116" s="66"/>
      <c r="F116"/>
      <c r="G116" s="55"/>
      <c r="H116" s="64"/>
      <c r="I116" s="55"/>
      <c r="J116" s="82"/>
      <c r="K116" s="82"/>
      <c r="L116" s="79">
        <v>36778</v>
      </c>
      <c r="M116" s="80"/>
    </row>
    <row r="117" spans="1:13" ht="14.4" customHeight="1" thickBot="1" x14ac:dyDescent="0.35">
      <c r="A117" s="17"/>
      <c r="B117" s="21" t="s">
        <v>86</v>
      </c>
      <c r="C117" s="37"/>
      <c r="D117" s="38"/>
      <c r="E117" s="22" t="s">
        <v>81</v>
      </c>
      <c r="G117" s="55"/>
      <c r="H117" s="64"/>
      <c r="I117" s="55"/>
      <c r="J117" s="99" t="s">
        <v>27</v>
      </c>
      <c r="K117" s="100"/>
      <c r="L117" s="43"/>
      <c r="M117" s="81"/>
    </row>
    <row r="118" spans="1:13" s="1" customFormat="1" ht="15" x14ac:dyDescent="0.3">
      <c r="A118" s="31" t="s">
        <v>542</v>
      </c>
      <c r="B118" s="5"/>
      <c r="C118" s="41"/>
      <c r="D118" s="48"/>
      <c r="E118" s="66"/>
      <c r="F118"/>
      <c r="G118" s="55"/>
      <c r="H118" s="64"/>
      <c r="I118" s="55"/>
      <c r="J118" s="82"/>
      <c r="K118" s="82"/>
      <c r="L118" s="79">
        <v>36778</v>
      </c>
      <c r="M118" s="80"/>
    </row>
    <row r="119" spans="1:13" ht="13.95" customHeight="1" thickBot="1" x14ac:dyDescent="0.35">
      <c r="A119" s="17"/>
      <c r="B119" s="21" t="s">
        <v>87</v>
      </c>
      <c r="C119" s="37"/>
      <c r="D119" s="38"/>
      <c r="E119" s="22" t="s">
        <v>81</v>
      </c>
      <c r="G119" s="55"/>
      <c r="H119" s="64"/>
      <c r="I119" s="55"/>
      <c r="J119" s="99" t="s">
        <v>27</v>
      </c>
      <c r="K119" s="100"/>
      <c r="L119" s="43"/>
      <c r="M119" s="81"/>
    </row>
    <row r="120" spans="1:13" s="1" customFormat="1" ht="15" x14ac:dyDescent="0.3">
      <c r="A120" s="31" t="s">
        <v>543</v>
      </c>
      <c r="B120" s="5"/>
      <c r="C120" s="41"/>
      <c r="D120" s="48"/>
      <c r="E120" s="66"/>
      <c r="F120"/>
      <c r="G120" s="55"/>
      <c r="H120" s="64"/>
      <c r="I120" s="55"/>
      <c r="J120" s="82"/>
      <c r="K120" s="82"/>
      <c r="L120" s="79">
        <v>36773</v>
      </c>
      <c r="M120" s="80"/>
    </row>
    <row r="121" spans="1:13" ht="14.4" customHeight="1" thickBot="1" x14ac:dyDescent="0.35">
      <c r="A121" s="17"/>
      <c r="B121" s="21" t="s">
        <v>88</v>
      </c>
      <c r="C121" s="37"/>
      <c r="D121" s="38"/>
      <c r="E121" s="22" t="s">
        <v>81</v>
      </c>
      <c r="G121" s="55"/>
      <c r="H121" s="64"/>
      <c r="I121" s="55"/>
      <c r="J121" s="99" t="s">
        <v>27</v>
      </c>
      <c r="K121" s="100"/>
      <c r="L121" s="43"/>
      <c r="M121" s="81"/>
    </row>
    <row r="122" spans="1:13" s="1" customFormat="1" ht="15" x14ac:dyDescent="0.3">
      <c r="A122" s="31" t="s">
        <v>544</v>
      </c>
      <c r="B122" s="5"/>
      <c r="C122" s="41"/>
      <c r="D122" s="48"/>
      <c r="E122" s="66"/>
      <c r="F122"/>
      <c r="G122" s="55"/>
      <c r="H122" s="64"/>
      <c r="I122" s="55"/>
      <c r="J122" s="82"/>
      <c r="K122" s="82"/>
      <c r="L122" s="79">
        <v>36778</v>
      </c>
      <c r="M122" s="80"/>
    </row>
    <row r="123" spans="1:13" ht="14.4" customHeight="1" thickBot="1" x14ac:dyDescent="0.35">
      <c r="A123" s="17"/>
      <c r="B123" s="21" t="s">
        <v>88</v>
      </c>
      <c r="C123" s="37"/>
      <c r="D123" s="38"/>
      <c r="E123" s="22" t="s">
        <v>81</v>
      </c>
      <c r="G123" s="55"/>
      <c r="H123" s="64"/>
      <c r="I123" s="55"/>
      <c r="J123" s="99" t="s">
        <v>27</v>
      </c>
      <c r="K123" s="100"/>
      <c r="L123" s="43"/>
      <c r="M123" s="81"/>
    </row>
    <row r="124" spans="1:13" s="1" customFormat="1" ht="15" x14ac:dyDescent="0.3">
      <c r="A124" s="31" t="s">
        <v>545</v>
      </c>
      <c r="B124" s="5"/>
      <c r="C124" s="41"/>
      <c r="D124" s="48"/>
      <c r="E124" s="66"/>
      <c r="F124"/>
      <c r="G124" s="55"/>
      <c r="H124" s="64"/>
      <c r="I124" s="55"/>
      <c r="J124" s="82"/>
      <c r="K124" s="82"/>
      <c r="L124" s="79">
        <v>36844</v>
      </c>
      <c r="M124" s="80"/>
    </row>
    <row r="125" spans="1:13" ht="14.4" customHeight="1" thickBot="1" x14ac:dyDescent="0.35">
      <c r="A125" s="17"/>
      <c r="B125" s="21" t="s">
        <v>89</v>
      </c>
      <c r="C125" s="37"/>
      <c r="D125" s="38"/>
      <c r="E125" s="22" t="s">
        <v>85</v>
      </c>
      <c r="G125" s="55"/>
      <c r="H125" s="64"/>
      <c r="I125" s="55"/>
      <c r="J125" s="99" t="s">
        <v>27</v>
      </c>
      <c r="K125" s="100"/>
      <c r="L125" s="43"/>
      <c r="M125" s="81"/>
    </row>
    <row r="126" spans="1:13" s="1" customFormat="1" ht="15" x14ac:dyDescent="0.3">
      <c r="A126" s="31" t="s">
        <v>546</v>
      </c>
      <c r="B126" s="5"/>
      <c r="C126" s="41"/>
      <c r="D126" s="48"/>
      <c r="E126" s="66"/>
      <c r="F126"/>
      <c r="G126" s="55"/>
      <c r="H126" s="64"/>
      <c r="I126" s="55"/>
      <c r="J126" s="82"/>
      <c r="K126" s="82"/>
      <c r="L126" s="79">
        <v>36848</v>
      </c>
      <c r="M126" s="80"/>
    </row>
    <row r="127" spans="1:13" ht="14.4" customHeight="1" thickBot="1" x14ac:dyDescent="0.35">
      <c r="A127" s="17"/>
      <c r="B127" s="21" t="s">
        <v>90</v>
      </c>
      <c r="C127" s="37"/>
      <c r="D127" s="38"/>
      <c r="E127" s="22" t="s">
        <v>85</v>
      </c>
      <c r="G127" s="55"/>
      <c r="H127" s="64"/>
      <c r="I127" s="55"/>
      <c r="J127" s="99" t="s">
        <v>27</v>
      </c>
      <c r="K127" s="100"/>
      <c r="L127" s="43"/>
      <c r="M127" s="81"/>
    </row>
    <row r="128" spans="1:13" s="1" customFormat="1" ht="19.2" customHeight="1" x14ac:dyDescent="0.3">
      <c r="A128" s="31" t="s">
        <v>547</v>
      </c>
      <c r="B128" s="69"/>
      <c r="C128" s="69"/>
      <c r="D128" s="69"/>
      <c r="E128" s="69"/>
      <c r="F128"/>
      <c r="G128" s="55"/>
      <c r="H128" s="64"/>
      <c r="I128" s="55"/>
      <c r="J128" s="82"/>
      <c r="K128" s="82"/>
      <c r="L128" s="79">
        <v>36848</v>
      </c>
      <c r="M128" s="80"/>
    </row>
    <row r="129" spans="1:13" ht="14.4" customHeight="1" thickBot="1" x14ac:dyDescent="0.35">
      <c r="A129" s="17"/>
      <c r="B129" s="21" t="s">
        <v>91</v>
      </c>
      <c r="C129" s="37"/>
      <c r="D129" s="38"/>
      <c r="E129" s="22" t="s">
        <v>85</v>
      </c>
      <c r="G129" s="55"/>
      <c r="H129" s="64"/>
      <c r="I129" s="55"/>
      <c r="J129" s="99" t="s">
        <v>27</v>
      </c>
      <c r="K129" s="100"/>
      <c r="L129" s="43"/>
      <c r="M129" s="81"/>
    </row>
    <row r="130" spans="1:13" s="1" customFormat="1" ht="15" x14ac:dyDescent="0.3">
      <c r="A130" s="31" t="s">
        <v>899</v>
      </c>
      <c r="B130" s="5"/>
      <c r="C130" s="41"/>
      <c r="D130" s="48"/>
      <c r="E130" s="66"/>
      <c r="F130"/>
      <c r="G130" s="55"/>
      <c r="H130" s="64"/>
      <c r="I130" s="55"/>
      <c r="J130" s="82"/>
      <c r="K130" s="82"/>
      <c r="L130" s="79">
        <v>36848</v>
      </c>
      <c r="M130" s="80"/>
    </row>
    <row r="131" spans="1:13" ht="14.4" customHeight="1" thickBot="1" x14ac:dyDescent="0.35">
      <c r="A131" s="17"/>
      <c r="B131" s="21" t="s">
        <v>92</v>
      </c>
      <c r="C131" s="37"/>
      <c r="D131" s="38"/>
      <c r="E131" s="22" t="s">
        <v>85</v>
      </c>
      <c r="G131" s="55"/>
      <c r="H131" s="64"/>
      <c r="I131" s="55"/>
      <c r="J131" s="99" t="s">
        <v>27</v>
      </c>
      <c r="K131" s="100"/>
      <c r="L131" s="43"/>
      <c r="M131" s="81"/>
    </row>
    <row r="132" spans="1:13" s="1" customFormat="1" ht="15" x14ac:dyDescent="0.3">
      <c r="A132" s="31" t="s">
        <v>548</v>
      </c>
      <c r="B132" s="5"/>
      <c r="C132" s="41"/>
      <c r="D132" s="48"/>
      <c r="E132" s="66"/>
      <c r="F132"/>
      <c r="G132" s="55"/>
      <c r="H132" s="64"/>
      <c r="I132" s="55"/>
      <c r="J132" s="82"/>
      <c r="K132" s="82"/>
      <c r="L132" s="79">
        <v>36848</v>
      </c>
      <c r="M132" s="80"/>
    </row>
    <row r="133" spans="1:13" ht="14.4" customHeight="1" thickBot="1" x14ac:dyDescent="0.35">
      <c r="A133" s="17"/>
      <c r="B133" s="21" t="s">
        <v>83</v>
      </c>
      <c r="C133" s="37"/>
      <c r="D133" s="38"/>
      <c r="E133" s="22" t="s">
        <v>81</v>
      </c>
      <c r="G133" s="55"/>
      <c r="H133" s="64"/>
      <c r="I133" s="55"/>
      <c r="J133" s="99" t="s">
        <v>27</v>
      </c>
      <c r="K133" s="100"/>
      <c r="L133" s="43"/>
      <c r="M133" s="81"/>
    </row>
    <row r="134" spans="1:13" s="1" customFormat="1" ht="15" x14ac:dyDescent="0.3">
      <c r="A134" s="31" t="s">
        <v>549</v>
      </c>
      <c r="B134" s="5"/>
      <c r="C134" s="41"/>
      <c r="D134" s="48"/>
      <c r="E134" s="66"/>
      <c r="F134"/>
      <c r="G134" s="55"/>
      <c r="H134" s="64"/>
      <c r="I134" s="55"/>
      <c r="J134" s="82"/>
      <c r="K134" s="82"/>
      <c r="L134" s="79">
        <v>36864</v>
      </c>
      <c r="M134" s="80"/>
    </row>
    <row r="135" spans="1:13" ht="14.4" customHeight="1" thickBot="1" x14ac:dyDescent="0.35">
      <c r="A135" s="17"/>
      <c r="B135" s="21" t="s">
        <v>93</v>
      </c>
      <c r="C135" s="37"/>
      <c r="D135" s="38"/>
      <c r="E135" s="22" t="s">
        <v>81</v>
      </c>
      <c r="G135" s="55"/>
      <c r="H135" s="64"/>
      <c r="I135" s="55"/>
      <c r="J135" s="99" t="s">
        <v>27</v>
      </c>
      <c r="K135" s="100"/>
      <c r="L135" s="43"/>
      <c r="M135" s="81"/>
    </row>
    <row r="136" spans="1:13" s="1" customFormat="1" ht="29.4" customHeight="1" thickBot="1" x14ac:dyDescent="0.35">
      <c r="A136" s="116" t="s">
        <v>550</v>
      </c>
      <c r="B136" s="117"/>
      <c r="C136" s="117"/>
      <c r="D136" s="117"/>
      <c r="E136" s="117"/>
      <c r="F136"/>
      <c r="G136" s="59" t="str">
        <f>IF(H136="◄","◄",IF(H136="ok","►",""))</f>
        <v>◄</v>
      </c>
      <c r="H136" s="60" t="str">
        <f>IF(H137&gt;0,"OK","◄")</f>
        <v>◄</v>
      </c>
      <c r="I136" s="61" t="str">
        <f>IF(AND(J136="◄",K136="►"),"◄?►",IF(J136="◄","◄",IF(K136="►","►","")))</f>
        <v>◄</v>
      </c>
      <c r="J136" s="35" t="str">
        <f>IF(J137&gt;0,"","◄")</f>
        <v>◄</v>
      </c>
      <c r="K136" s="36" t="str">
        <f>IF(K137,"►","")</f>
        <v/>
      </c>
      <c r="L136" s="79">
        <v>36864</v>
      </c>
      <c r="M136" s="80"/>
    </row>
    <row r="137" spans="1:13" ht="14.4" customHeight="1" x14ac:dyDescent="0.3">
      <c r="A137" s="17"/>
      <c r="B137" s="21" t="s">
        <v>93</v>
      </c>
      <c r="C137" s="37"/>
      <c r="D137" s="38"/>
      <c r="E137" s="22" t="s">
        <v>94</v>
      </c>
      <c r="G137" s="62" t="str">
        <f>IF(H137&gt;0,"ok","◄")</f>
        <v>◄</v>
      </c>
      <c r="H137" s="63"/>
      <c r="I137" s="62" t="str">
        <f>IF(AND(J137="",K137&gt;0),"?",IF(J137="","◄",IF(K137&gt;=1,"►","")))</f>
        <v>◄</v>
      </c>
      <c r="J137" s="27"/>
      <c r="K137" s="28"/>
      <c r="L137" s="2"/>
      <c r="M137" s="81"/>
    </row>
    <row r="138" spans="1:13" s="1" customFormat="1" ht="15" x14ac:dyDescent="0.3">
      <c r="A138" s="31" t="s">
        <v>551</v>
      </c>
      <c r="B138" s="5"/>
      <c r="C138" s="41"/>
      <c r="D138" s="48"/>
      <c r="E138" s="66"/>
      <c r="F138"/>
      <c r="G138" s="55"/>
      <c r="H138" s="71" t="str">
        <f>RIGHT(E137,13)</f>
        <v xml:space="preserve">N°. 1 / 2001 </v>
      </c>
      <c r="I138" s="55"/>
      <c r="J138" s="82"/>
      <c r="K138" s="82"/>
      <c r="L138" s="79">
        <v>36885</v>
      </c>
      <c r="M138" s="80"/>
    </row>
    <row r="139" spans="1:13" ht="13.2" customHeight="1" thickBot="1" x14ac:dyDescent="0.35">
      <c r="A139" s="17"/>
      <c r="B139" s="21" t="s">
        <v>95</v>
      </c>
      <c r="C139" s="37"/>
      <c r="D139" s="38"/>
      <c r="E139" s="22" t="s">
        <v>94</v>
      </c>
      <c r="G139" s="55"/>
      <c r="H139" s="64"/>
      <c r="I139" s="55"/>
      <c r="J139" s="99" t="s">
        <v>27</v>
      </c>
      <c r="K139" s="100"/>
      <c r="L139" s="43"/>
      <c r="M139" s="81"/>
    </row>
    <row r="140" spans="1:13" s="1" customFormat="1" ht="15" x14ac:dyDescent="0.3">
      <c r="A140" s="31" t="s">
        <v>552</v>
      </c>
      <c r="B140" s="5"/>
      <c r="C140" s="41"/>
      <c r="D140" s="48"/>
      <c r="E140" s="66"/>
      <c r="F140"/>
      <c r="G140" s="55"/>
      <c r="H140" s="64"/>
      <c r="I140" s="55"/>
      <c r="J140" s="82"/>
      <c r="K140" s="82"/>
      <c r="L140" s="79">
        <v>36932</v>
      </c>
      <c r="M140" s="80"/>
    </row>
    <row r="141" spans="1:13" ht="14.4" customHeight="1" thickBot="1" x14ac:dyDescent="0.35">
      <c r="A141" s="17"/>
      <c r="B141" s="21" t="s">
        <v>96</v>
      </c>
      <c r="C141" s="37"/>
      <c r="D141" s="38"/>
      <c r="E141" s="22" t="s">
        <v>94</v>
      </c>
      <c r="G141" s="55"/>
      <c r="H141" s="64"/>
      <c r="I141" s="55"/>
      <c r="J141" s="99" t="s">
        <v>27</v>
      </c>
      <c r="K141" s="100"/>
      <c r="L141" s="43"/>
      <c r="M141" s="81"/>
    </row>
    <row r="142" spans="1:13" s="1" customFormat="1" ht="15" x14ac:dyDescent="0.3">
      <c r="A142" s="31" t="s">
        <v>553</v>
      </c>
      <c r="B142" s="5"/>
      <c r="C142" s="41"/>
      <c r="D142" s="48"/>
      <c r="E142" s="66"/>
      <c r="F142"/>
      <c r="G142" s="55"/>
      <c r="H142" s="64"/>
      <c r="I142" s="55"/>
      <c r="J142" s="82"/>
      <c r="K142" s="82"/>
      <c r="L142" s="79">
        <v>36932</v>
      </c>
      <c r="M142" s="80"/>
    </row>
    <row r="143" spans="1:13" ht="14.4" customHeight="1" thickBot="1" x14ac:dyDescent="0.35">
      <c r="A143" s="17"/>
      <c r="B143" s="21" t="s">
        <v>97</v>
      </c>
      <c r="C143" s="37"/>
      <c r="D143" s="38"/>
      <c r="E143" s="22" t="s">
        <v>94</v>
      </c>
      <c r="G143" s="55"/>
      <c r="H143" s="64"/>
      <c r="I143" s="55"/>
      <c r="J143" s="99" t="s">
        <v>27</v>
      </c>
      <c r="K143" s="100"/>
      <c r="L143" s="43"/>
      <c r="M143" s="81"/>
    </row>
    <row r="144" spans="1:13" s="1" customFormat="1" ht="30.6" customHeight="1" x14ac:dyDescent="0.3">
      <c r="A144" s="116" t="s">
        <v>554</v>
      </c>
      <c r="B144" s="117"/>
      <c r="C144" s="117"/>
      <c r="D144" s="117"/>
      <c r="E144" s="117"/>
      <c r="F144"/>
      <c r="G144" s="55"/>
      <c r="H144" s="64"/>
      <c r="I144" s="55"/>
      <c r="J144" s="82"/>
      <c r="K144" s="82"/>
      <c r="L144" s="79">
        <v>36906</v>
      </c>
      <c r="M144" s="80"/>
    </row>
    <row r="145" spans="1:13" ht="14.4" customHeight="1" thickBot="1" x14ac:dyDescent="0.35">
      <c r="A145" s="17"/>
      <c r="B145" s="21" t="s">
        <v>98</v>
      </c>
      <c r="C145" s="37"/>
      <c r="D145" s="38"/>
      <c r="E145" s="22" t="s">
        <v>99</v>
      </c>
      <c r="G145" s="55"/>
      <c r="H145" s="64"/>
      <c r="I145" s="55"/>
      <c r="J145" s="99" t="s">
        <v>27</v>
      </c>
      <c r="K145" s="100"/>
      <c r="L145" s="43"/>
      <c r="M145" s="81"/>
    </row>
    <row r="146" spans="1:13" s="1" customFormat="1" ht="15.6" thickBot="1" x14ac:dyDescent="0.35">
      <c r="A146" s="31" t="s">
        <v>555</v>
      </c>
      <c r="B146" s="5"/>
      <c r="C146" s="41"/>
      <c r="D146" s="48"/>
      <c r="E146" s="66"/>
      <c r="F146"/>
      <c r="G146" s="59" t="str">
        <f>IF(H146="◄","◄",IF(H146="ok","►",""))</f>
        <v>◄</v>
      </c>
      <c r="H146" s="60" t="str">
        <f>IF(H147&gt;0,"OK","◄")</f>
        <v>◄</v>
      </c>
      <c r="I146" s="61" t="str">
        <f>IF(AND(J146="◄",K146="►"),"◄?►",IF(J146="◄","◄",IF(K146="►","►","")))</f>
        <v>◄</v>
      </c>
      <c r="J146" s="35" t="str">
        <f>IF(J147&gt;0,"","◄")</f>
        <v>◄</v>
      </c>
      <c r="K146" s="36" t="str">
        <f>IF(K147,"►","")</f>
        <v/>
      </c>
      <c r="L146" s="79">
        <v>36967</v>
      </c>
      <c r="M146" s="80"/>
    </row>
    <row r="147" spans="1:13" ht="14.4" customHeight="1" x14ac:dyDescent="0.3">
      <c r="A147" s="17"/>
      <c r="B147" s="21" t="s">
        <v>100</v>
      </c>
      <c r="C147" s="37"/>
      <c r="D147" s="38"/>
      <c r="E147" s="22" t="s">
        <v>101</v>
      </c>
      <c r="G147" s="62" t="str">
        <f>IF(H147&gt;0,"ok","◄")</f>
        <v>◄</v>
      </c>
      <c r="H147" s="63"/>
      <c r="I147" s="62" t="str">
        <f>IF(AND(J147="",K147&gt;0),"?",IF(J147="","◄",IF(K147&gt;=1,"►","")))</f>
        <v>◄</v>
      </c>
      <c r="J147" s="27"/>
      <c r="K147" s="28"/>
      <c r="L147" s="2"/>
      <c r="M147" s="81"/>
    </row>
    <row r="148" spans="1:13" s="1" customFormat="1" ht="15" x14ac:dyDescent="0.3">
      <c r="A148" s="31" t="s">
        <v>556</v>
      </c>
      <c r="B148" s="5"/>
      <c r="C148" s="41"/>
      <c r="D148" s="48"/>
      <c r="E148" s="66"/>
      <c r="F148"/>
      <c r="G148" s="55"/>
      <c r="H148" s="71" t="str">
        <f>RIGHT(E147,13)</f>
        <v xml:space="preserve">N°. 2 / 2001 </v>
      </c>
      <c r="I148" s="55"/>
      <c r="J148" s="82"/>
      <c r="K148" s="82"/>
      <c r="L148" s="79">
        <v>36967</v>
      </c>
      <c r="M148" s="80"/>
    </row>
    <row r="149" spans="1:13" ht="14.4" customHeight="1" thickBot="1" x14ac:dyDescent="0.35">
      <c r="A149" s="17"/>
      <c r="B149" s="21" t="s">
        <v>102</v>
      </c>
      <c r="C149" s="37"/>
      <c r="D149" s="38"/>
      <c r="E149" s="22" t="s">
        <v>101</v>
      </c>
      <c r="G149" s="55"/>
      <c r="H149" s="64"/>
      <c r="I149" s="55"/>
      <c r="J149" s="99" t="s">
        <v>27</v>
      </c>
      <c r="K149" s="100"/>
      <c r="L149" s="43"/>
      <c r="M149" s="81"/>
    </row>
    <row r="150" spans="1:13" s="1" customFormat="1" ht="15" x14ac:dyDescent="0.3">
      <c r="A150" s="31" t="s">
        <v>557</v>
      </c>
      <c r="B150" s="5"/>
      <c r="C150" s="41"/>
      <c r="D150" s="48"/>
      <c r="E150" s="66"/>
      <c r="F150"/>
      <c r="G150" s="55"/>
      <c r="H150" s="64"/>
      <c r="I150" s="55"/>
      <c r="J150" s="82"/>
      <c r="K150" s="82"/>
      <c r="L150" s="79">
        <v>36976</v>
      </c>
      <c r="M150" s="80"/>
    </row>
    <row r="151" spans="1:13" ht="14.4" customHeight="1" thickBot="1" x14ac:dyDescent="0.35">
      <c r="A151" s="17"/>
      <c r="B151" s="21" t="s">
        <v>103</v>
      </c>
      <c r="C151" s="37"/>
      <c r="D151" s="38"/>
      <c r="E151" s="22" t="s">
        <v>101</v>
      </c>
      <c r="G151" s="55"/>
      <c r="H151" s="64"/>
      <c r="I151" s="55"/>
      <c r="J151" s="99" t="s">
        <v>27</v>
      </c>
      <c r="K151" s="100"/>
      <c r="L151" s="43"/>
      <c r="M151" s="81"/>
    </row>
    <row r="152" spans="1:13" s="1" customFormat="1" ht="15" x14ac:dyDescent="0.3">
      <c r="A152" s="31" t="s">
        <v>558</v>
      </c>
      <c r="B152" s="5"/>
      <c r="C152" s="41"/>
      <c r="D152" s="48"/>
      <c r="E152" s="66"/>
      <c r="F152"/>
      <c r="G152" s="55"/>
      <c r="H152" s="64"/>
      <c r="I152" s="55"/>
      <c r="J152" s="82"/>
      <c r="K152" s="82"/>
      <c r="L152" s="79">
        <v>36976</v>
      </c>
      <c r="M152" s="80"/>
    </row>
    <row r="153" spans="1:13" ht="14.4" customHeight="1" thickBot="1" x14ac:dyDescent="0.35">
      <c r="A153" s="17"/>
      <c r="B153" s="21" t="s">
        <v>103</v>
      </c>
      <c r="C153" s="37"/>
      <c r="D153" s="38"/>
      <c r="E153" s="22" t="s">
        <v>101</v>
      </c>
      <c r="G153" s="55"/>
      <c r="H153" s="64"/>
      <c r="I153" s="55"/>
      <c r="J153" s="99" t="s">
        <v>27</v>
      </c>
      <c r="K153" s="100"/>
      <c r="L153" s="43"/>
      <c r="M153" s="81"/>
    </row>
    <row r="154" spans="1:13" s="1" customFormat="1" ht="15" x14ac:dyDescent="0.3">
      <c r="A154" s="31" t="s">
        <v>559</v>
      </c>
      <c r="B154" s="5"/>
      <c r="C154" s="41"/>
      <c r="D154" s="48"/>
      <c r="E154" s="66"/>
      <c r="F154"/>
      <c r="G154" s="55"/>
      <c r="H154" s="64"/>
      <c r="I154" s="55"/>
      <c r="J154" s="82"/>
      <c r="K154" s="82"/>
      <c r="L154" s="79">
        <v>36976</v>
      </c>
      <c r="M154" s="80"/>
    </row>
    <row r="155" spans="1:13" ht="14.4" customHeight="1" thickBot="1" x14ac:dyDescent="0.35">
      <c r="A155" s="17"/>
      <c r="B155" s="21" t="s">
        <v>104</v>
      </c>
      <c r="C155" s="37"/>
      <c r="D155" s="38"/>
      <c r="E155" s="22" t="s">
        <v>101</v>
      </c>
      <c r="G155" s="55"/>
      <c r="H155" s="64"/>
      <c r="I155" s="55"/>
      <c r="J155" s="99" t="s">
        <v>27</v>
      </c>
      <c r="K155" s="100"/>
      <c r="L155" s="43"/>
      <c r="M155" s="81"/>
    </row>
    <row r="156" spans="1:13" s="1" customFormat="1" ht="15" x14ac:dyDescent="0.3">
      <c r="A156" s="31" t="s">
        <v>560</v>
      </c>
      <c r="B156" s="5"/>
      <c r="C156" s="41"/>
      <c r="D156" s="48"/>
      <c r="E156" s="66"/>
      <c r="F156"/>
      <c r="G156" s="55"/>
      <c r="H156" s="64"/>
      <c r="I156" s="55"/>
      <c r="J156" s="82"/>
      <c r="K156" s="82"/>
      <c r="L156" s="79">
        <v>37002</v>
      </c>
      <c r="M156" s="80"/>
    </row>
    <row r="157" spans="1:13" ht="14.4" customHeight="1" thickBot="1" x14ac:dyDescent="0.35">
      <c r="A157" s="17"/>
      <c r="B157" s="21" t="s">
        <v>105</v>
      </c>
      <c r="C157" s="37"/>
      <c r="D157" s="38"/>
      <c r="E157" s="22" t="s">
        <v>101</v>
      </c>
      <c r="G157" s="55"/>
      <c r="H157" s="64"/>
      <c r="I157" s="55"/>
      <c r="J157" s="99" t="s">
        <v>27</v>
      </c>
      <c r="K157" s="100"/>
      <c r="L157" s="43"/>
      <c r="M157" s="81"/>
    </row>
    <row r="158" spans="1:13" s="1" customFormat="1" ht="15" x14ac:dyDescent="0.3">
      <c r="A158" s="31" t="s">
        <v>561</v>
      </c>
      <c r="B158" s="5"/>
      <c r="C158" s="41"/>
      <c r="D158" s="48"/>
      <c r="E158" s="66"/>
      <c r="F158"/>
      <c r="G158" s="55"/>
      <c r="H158" s="64"/>
      <c r="I158" s="55"/>
      <c r="J158" s="82"/>
      <c r="K158" s="82"/>
      <c r="L158" s="79">
        <v>37002</v>
      </c>
      <c r="M158" s="80"/>
    </row>
    <row r="159" spans="1:13" ht="14.4" customHeight="1" thickBot="1" x14ac:dyDescent="0.35">
      <c r="A159" s="17"/>
      <c r="B159" s="21" t="s">
        <v>106</v>
      </c>
      <c r="C159" s="37"/>
      <c r="D159" s="38"/>
      <c r="E159" s="22" t="s">
        <v>101</v>
      </c>
      <c r="G159" s="55"/>
      <c r="H159" s="64"/>
      <c r="I159" s="55"/>
      <c r="J159" s="99" t="s">
        <v>27</v>
      </c>
      <c r="K159" s="100"/>
      <c r="L159" s="43"/>
      <c r="M159" s="81"/>
    </row>
    <row r="160" spans="1:13" s="1" customFormat="1" ht="15" x14ac:dyDescent="0.3">
      <c r="A160" s="31" t="s">
        <v>562</v>
      </c>
      <c r="B160" s="5"/>
      <c r="C160" s="41"/>
      <c r="D160" s="48"/>
      <c r="E160" s="66"/>
      <c r="F160"/>
      <c r="G160" s="55"/>
      <c r="H160" s="64"/>
      <c r="I160" s="55"/>
      <c r="J160" s="82"/>
      <c r="K160" s="82"/>
      <c r="L160" s="79">
        <v>37016</v>
      </c>
      <c r="M160" s="80"/>
    </row>
    <row r="161" spans="1:13" ht="14.4" customHeight="1" thickBot="1" x14ac:dyDescent="0.35">
      <c r="A161" s="17"/>
      <c r="B161" s="21" t="s">
        <v>107</v>
      </c>
      <c r="C161" s="37"/>
      <c r="D161" s="38"/>
      <c r="E161" s="22" t="s">
        <v>101</v>
      </c>
      <c r="G161" s="55"/>
      <c r="H161" s="64"/>
      <c r="I161" s="55"/>
      <c r="J161" s="99" t="s">
        <v>27</v>
      </c>
      <c r="K161" s="100"/>
      <c r="L161" s="43"/>
      <c r="M161" s="81"/>
    </row>
    <row r="162" spans="1:13" s="1" customFormat="1" ht="15.6" thickBot="1" x14ac:dyDescent="0.35">
      <c r="A162" s="31" t="s">
        <v>563</v>
      </c>
      <c r="B162" s="5"/>
      <c r="C162" s="41"/>
      <c r="D162" s="48"/>
      <c r="E162" s="66"/>
      <c r="F162"/>
      <c r="G162" s="59" t="str">
        <f>IF(H162="◄","◄",IF(H162="ok","►",""))</f>
        <v>◄</v>
      </c>
      <c r="H162" s="60" t="str">
        <f>IF(H163&gt;0,"OK","◄")</f>
        <v>◄</v>
      </c>
      <c r="I162" s="61" t="str">
        <f>IF(AND(J162="◄",K162="►"),"◄?►",IF(J162="◄","◄",IF(K162="►","►","")))</f>
        <v>◄</v>
      </c>
      <c r="J162" s="35" t="str">
        <f>IF(J163&gt;0,"","◄")</f>
        <v>◄</v>
      </c>
      <c r="K162" s="36" t="str">
        <f>IF(K163,"►","")</f>
        <v/>
      </c>
      <c r="L162" s="79">
        <v>37051</v>
      </c>
      <c r="M162" s="80"/>
    </row>
    <row r="163" spans="1:13" ht="14.4" customHeight="1" x14ac:dyDescent="0.3">
      <c r="A163" s="17"/>
      <c r="B163" s="21" t="s">
        <v>108</v>
      </c>
      <c r="C163" s="37"/>
      <c r="D163" s="38"/>
      <c r="E163" s="22" t="s">
        <v>109</v>
      </c>
      <c r="G163" s="62" t="str">
        <f>IF(H163&gt;0,"ok","◄")</f>
        <v>◄</v>
      </c>
      <c r="H163" s="63"/>
      <c r="I163" s="62" t="str">
        <f>IF(AND(J163="",K163&gt;0),"?",IF(J163="","◄",IF(K163&gt;=1,"►","")))</f>
        <v>◄</v>
      </c>
      <c r="J163" s="27"/>
      <c r="K163" s="28"/>
      <c r="L163" s="2"/>
      <c r="M163" s="81"/>
    </row>
    <row r="164" spans="1:13" s="1" customFormat="1" ht="15" x14ac:dyDescent="0.3">
      <c r="A164" s="31" t="s">
        <v>564</v>
      </c>
      <c r="B164" s="5"/>
      <c r="C164" s="41"/>
      <c r="D164" s="48"/>
      <c r="E164" s="66"/>
      <c r="F164"/>
      <c r="G164" s="55"/>
      <c r="H164" s="71" t="str">
        <f>RIGHT(E163,13)</f>
        <v xml:space="preserve">N°. 3 / 2001 </v>
      </c>
      <c r="I164" s="55"/>
      <c r="J164" s="82"/>
      <c r="K164" s="82"/>
      <c r="L164" s="79">
        <v>37051</v>
      </c>
      <c r="M164" s="80"/>
    </row>
    <row r="165" spans="1:13" ht="14.4" customHeight="1" thickBot="1" x14ac:dyDescent="0.35">
      <c r="A165" s="17"/>
      <c r="B165" s="21" t="s">
        <v>95</v>
      </c>
      <c r="C165" s="37"/>
      <c r="D165" s="38"/>
      <c r="E165" s="22" t="s">
        <v>94</v>
      </c>
      <c r="G165" s="55"/>
      <c r="H165" s="64"/>
      <c r="I165" s="55"/>
      <c r="J165" s="99" t="s">
        <v>27</v>
      </c>
      <c r="K165" s="100"/>
      <c r="L165" s="43"/>
      <c r="M165" s="81"/>
    </row>
    <row r="166" spans="1:13" s="1" customFormat="1" ht="15" x14ac:dyDescent="0.3">
      <c r="A166" s="31" t="s">
        <v>565</v>
      </c>
      <c r="B166" s="5"/>
      <c r="C166" s="41"/>
      <c r="D166" s="48"/>
      <c r="E166" s="66"/>
      <c r="F166"/>
      <c r="G166" s="55"/>
      <c r="H166" s="64"/>
      <c r="I166" s="55"/>
      <c r="J166" s="82"/>
      <c r="K166" s="82"/>
      <c r="L166" s="79">
        <v>37052</v>
      </c>
      <c r="M166" s="80"/>
    </row>
    <row r="167" spans="1:13" ht="14.4" customHeight="1" thickBot="1" x14ac:dyDescent="0.35">
      <c r="A167" s="17"/>
      <c r="B167" s="21" t="s">
        <v>110</v>
      </c>
      <c r="C167" s="37"/>
      <c r="D167" s="38"/>
      <c r="E167" s="22" t="s">
        <v>109</v>
      </c>
      <c r="G167" s="55"/>
      <c r="H167" s="64"/>
      <c r="I167" s="55"/>
      <c r="J167" s="99" t="s">
        <v>27</v>
      </c>
      <c r="K167" s="100"/>
      <c r="L167" s="43"/>
      <c r="M167" s="81"/>
    </row>
    <row r="168" spans="1:13" s="1" customFormat="1" ht="30.6" customHeight="1" x14ac:dyDescent="0.3">
      <c r="A168" s="31" t="s">
        <v>566</v>
      </c>
      <c r="B168" s="69"/>
      <c r="C168" s="69"/>
      <c r="D168" s="69"/>
      <c r="E168" s="69"/>
      <c r="F168"/>
      <c r="G168" s="55"/>
      <c r="H168" s="64"/>
      <c r="I168" s="55"/>
      <c r="J168" s="82"/>
      <c r="K168" s="82"/>
      <c r="L168" s="79">
        <v>37053</v>
      </c>
      <c r="M168" s="80"/>
    </row>
    <row r="169" spans="1:13" ht="16.2" customHeight="1" thickBot="1" x14ac:dyDescent="0.35">
      <c r="A169" s="17"/>
      <c r="B169" s="21" t="s">
        <v>111</v>
      </c>
      <c r="C169" s="37"/>
      <c r="D169" s="38"/>
      <c r="E169" s="22" t="s">
        <v>109</v>
      </c>
      <c r="G169" s="55"/>
      <c r="H169" s="64"/>
      <c r="I169" s="55"/>
      <c r="J169" s="99" t="s">
        <v>27</v>
      </c>
      <c r="K169" s="100"/>
      <c r="L169" s="43"/>
      <c r="M169" s="81"/>
    </row>
    <row r="170" spans="1:13" s="1" customFormat="1" ht="15" x14ac:dyDescent="0.3">
      <c r="A170" s="31" t="s">
        <v>567</v>
      </c>
      <c r="B170" s="5"/>
      <c r="C170" s="41"/>
      <c r="D170" s="48"/>
      <c r="E170" s="66"/>
      <c r="F170"/>
      <c r="G170" s="55"/>
      <c r="H170" s="64"/>
      <c r="I170" s="55"/>
      <c r="J170" s="82"/>
      <c r="K170" s="82"/>
      <c r="L170" s="79">
        <v>37054</v>
      </c>
      <c r="M170" s="80"/>
    </row>
    <row r="171" spans="1:13" ht="14.4" customHeight="1" thickBot="1" x14ac:dyDescent="0.35">
      <c r="A171" s="17"/>
      <c r="B171" s="21" t="s">
        <v>112</v>
      </c>
      <c r="C171" s="37"/>
      <c r="D171" s="38"/>
      <c r="E171" s="22" t="s">
        <v>109</v>
      </c>
      <c r="G171" s="55"/>
      <c r="H171" s="64"/>
      <c r="I171" s="55"/>
      <c r="J171" s="99" t="s">
        <v>27</v>
      </c>
      <c r="K171" s="100"/>
      <c r="L171" s="43"/>
      <c r="M171" s="81"/>
    </row>
    <row r="172" spans="1:13" s="1" customFormat="1" ht="15" x14ac:dyDescent="0.3">
      <c r="A172" s="31" t="s">
        <v>568</v>
      </c>
      <c r="B172" s="5"/>
      <c r="C172" s="41"/>
      <c r="D172" s="48"/>
      <c r="E172" s="66"/>
      <c r="F172"/>
      <c r="G172" s="55"/>
      <c r="H172" s="64"/>
      <c r="I172" s="55"/>
      <c r="J172" s="82"/>
      <c r="K172" s="82"/>
      <c r="L172" s="79">
        <v>37055</v>
      </c>
      <c r="M172" s="80"/>
    </row>
    <row r="173" spans="1:13" ht="14.4" customHeight="1" thickBot="1" x14ac:dyDescent="0.35">
      <c r="A173" s="17"/>
      <c r="B173" s="21" t="s">
        <v>113</v>
      </c>
      <c r="C173" s="37"/>
      <c r="D173" s="38"/>
      <c r="E173" s="22" t="s">
        <v>109</v>
      </c>
      <c r="G173" s="55"/>
      <c r="H173" s="64"/>
      <c r="I173" s="55"/>
      <c r="J173" s="99" t="s">
        <v>27</v>
      </c>
      <c r="K173" s="100"/>
      <c r="L173" s="43"/>
      <c r="M173" s="81"/>
    </row>
    <row r="174" spans="1:13" s="1" customFormat="1" ht="15" x14ac:dyDescent="0.3">
      <c r="A174" s="31" t="s">
        <v>569</v>
      </c>
      <c r="B174" s="5"/>
      <c r="C174" s="41"/>
      <c r="D174" s="48"/>
      <c r="E174" s="66"/>
      <c r="F174"/>
      <c r="G174" s="55"/>
      <c r="H174" s="64"/>
      <c r="I174" s="55"/>
      <c r="J174" s="82"/>
      <c r="K174" s="82"/>
      <c r="L174" s="79">
        <v>37055</v>
      </c>
      <c r="M174" s="80"/>
    </row>
    <row r="175" spans="1:13" ht="14.4" customHeight="1" thickBot="1" x14ac:dyDescent="0.35">
      <c r="A175" s="17"/>
      <c r="B175" s="21" t="s">
        <v>114</v>
      </c>
      <c r="C175" s="37"/>
      <c r="D175" s="38"/>
      <c r="E175" s="22" t="s">
        <v>109</v>
      </c>
      <c r="G175" s="55"/>
      <c r="H175" s="64"/>
      <c r="I175" s="55"/>
      <c r="J175" s="99" t="s">
        <v>27</v>
      </c>
      <c r="K175" s="100"/>
      <c r="L175" s="43"/>
      <c r="M175" s="81"/>
    </row>
    <row r="176" spans="1:13" s="1" customFormat="1" ht="15" x14ac:dyDescent="0.3">
      <c r="A176" s="31" t="s">
        <v>570</v>
      </c>
      <c r="B176" s="5"/>
      <c r="C176" s="41"/>
      <c r="D176" s="48"/>
      <c r="E176" s="66"/>
      <c r="F176"/>
      <c r="G176" s="55"/>
      <c r="H176" s="64"/>
      <c r="I176" s="55"/>
      <c r="J176" s="82"/>
      <c r="K176" s="82"/>
      <c r="L176" s="79">
        <v>37056</v>
      </c>
      <c r="M176" s="80"/>
    </row>
    <row r="177" spans="1:13" ht="14.4" customHeight="1" thickBot="1" x14ac:dyDescent="0.35">
      <c r="A177" s="17"/>
      <c r="B177" s="21" t="s">
        <v>115</v>
      </c>
      <c r="C177" s="37"/>
      <c r="D177" s="38"/>
      <c r="E177" s="22" t="s">
        <v>109</v>
      </c>
      <c r="G177" s="55"/>
      <c r="H177" s="64"/>
      <c r="I177" s="55"/>
      <c r="J177" s="99" t="s">
        <v>27</v>
      </c>
      <c r="K177" s="100"/>
      <c r="L177" s="43"/>
      <c r="M177" s="81"/>
    </row>
    <row r="178" spans="1:13" s="1" customFormat="1" ht="15" x14ac:dyDescent="0.3">
      <c r="A178" s="31" t="s">
        <v>571</v>
      </c>
      <c r="B178" s="5"/>
      <c r="C178" s="41"/>
      <c r="D178" s="48"/>
      <c r="E178" s="66"/>
      <c r="F178"/>
      <c r="G178" s="55"/>
      <c r="H178" s="64"/>
      <c r="I178" s="55"/>
      <c r="J178" s="82"/>
      <c r="K178" s="82"/>
      <c r="L178" s="79">
        <v>37057</v>
      </c>
      <c r="M178" s="80"/>
    </row>
    <row r="179" spans="1:13" ht="14.4" customHeight="1" thickBot="1" x14ac:dyDescent="0.35">
      <c r="A179" s="17"/>
      <c r="B179" s="21" t="s">
        <v>116</v>
      </c>
      <c r="C179" s="37"/>
      <c r="D179" s="38"/>
      <c r="E179" s="22" t="s">
        <v>109</v>
      </c>
      <c r="G179" s="55"/>
      <c r="H179" s="64"/>
      <c r="I179" s="55"/>
      <c r="J179" s="99" t="s">
        <v>27</v>
      </c>
      <c r="K179" s="100"/>
      <c r="L179" s="43"/>
      <c r="M179" s="81"/>
    </row>
    <row r="180" spans="1:13" s="1" customFormat="1" ht="15.6" thickBot="1" x14ac:dyDescent="0.35">
      <c r="A180" s="31" t="s">
        <v>572</v>
      </c>
      <c r="B180" s="5"/>
      <c r="C180" s="41"/>
      <c r="D180" s="48"/>
      <c r="E180" s="66"/>
      <c r="F180"/>
      <c r="G180" s="59" t="str">
        <f>IF(H180="◄","◄",IF(H180="ok","►",""))</f>
        <v>◄</v>
      </c>
      <c r="H180" s="60" t="str">
        <f>IF(H181&gt;0,"OK","◄")</f>
        <v>◄</v>
      </c>
      <c r="I180" s="61" t="str">
        <f>IF(AND(J180="◄",K180="►"),"◄?►",IF(J180="◄","◄",IF(K180="►","►","")))</f>
        <v>◄</v>
      </c>
      <c r="J180" s="35" t="str">
        <f>IF(J181&gt;0,"","◄")</f>
        <v>◄</v>
      </c>
      <c r="K180" s="36" t="str">
        <f>IF(K181,"►","")</f>
        <v/>
      </c>
      <c r="L180" s="79">
        <v>37107</v>
      </c>
      <c r="M180" s="80"/>
    </row>
    <row r="181" spans="1:13" ht="14.4" customHeight="1" x14ac:dyDescent="0.3">
      <c r="A181" s="17"/>
      <c r="B181" s="5" t="s">
        <v>117</v>
      </c>
      <c r="C181" s="41"/>
      <c r="D181" s="48"/>
      <c r="E181" s="13" t="s">
        <v>118</v>
      </c>
      <c r="G181" s="62" t="str">
        <f>IF(H181&gt;0,"ok","◄")</f>
        <v>◄</v>
      </c>
      <c r="H181" s="63"/>
      <c r="I181" s="62" t="str">
        <f>IF(AND(J181="",K181&gt;0),"?",IF(J181="","◄",IF(K181&gt;=1,"►","")))</f>
        <v>◄</v>
      </c>
      <c r="J181" s="27"/>
      <c r="K181" s="28"/>
      <c r="L181" s="2"/>
      <c r="M181" s="81"/>
    </row>
    <row r="182" spans="1:13" s="1" customFormat="1" ht="15" x14ac:dyDescent="0.3">
      <c r="A182" s="31" t="s">
        <v>573</v>
      </c>
      <c r="B182" s="5"/>
      <c r="C182" s="41"/>
      <c r="D182" s="48"/>
      <c r="E182" s="66"/>
      <c r="F182"/>
      <c r="G182" s="55"/>
      <c r="H182" s="71" t="str">
        <f>RIGHT(E181,13)</f>
        <v xml:space="preserve">N°. 4 / 2001 </v>
      </c>
      <c r="I182" s="55"/>
      <c r="J182" s="82"/>
      <c r="K182" s="82"/>
      <c r="L182" s="79">
        <v>37107</v>
      </c>
      <c r="M182" s="80"/>
    </row>
    <row r="183" spans="1:13" ht="16.8" customHeight="1" thickBot="1" x14ac:dyDescent="0.35">
      <c r="A183" s="17"/>
      <c r="B183" s="21" t="s">
        <v>119</v>
      </c>
      <c r="C183" s="37"/>
      <c r="D183" s="38"/>
      <c r="E183" s="22" t="s">
        <v>118</v>
      </c>
      <c r="G183" s="55"/>
      <c r="H183" s="64"/>
      <c r="I183" s="55"/>
      <c r="J183" s="99" t="s">
        <v>27</v>
      </c>
      <c r="K183" s="100"/>
      <c r="L183" s="43"/>
      <c r="M183" s="81"/>
    </row>
    <row r="184" spans="1:13" s="1" customFormat="1" ht="15" x14ac:dyDescent="0.3">
      <c r="A184" s="31" t="s">
        <v>574</v>
      </c>
      <c r="B184" s="5"/>
      <c r="C184" s="41"/>
      <c r="D184" s="48"/>
      <c r="E184" s="66"/>
      <c r="F184"/>
      <c r="G184" s="55"/>
      <c r="H184" s="64"/>
      <c r="I184" s="55"/>
      <c r="J184" s="82"/>
      <c r="K184" s="82"/>
      <c r="L184" s="79">
        <v>37142</v>
      </c>
      <c r="M184" s="80"/>
    </row>
    <row r="185" spans="1:13" ht="14.4" customHeight="1" thickBot="1" x14ac:dyDescent="0.35">
      <c r="A185" s="17"/>
      <c r="B185" s="21" t="s">
        <v>120</v>
      </c>
      <c r="C185" s="37"/>
      <c r="D185" s="38"/>
      <c r="E185" s="22" t="s">
        <v>118</v>
      </c>
      <c r="G185" s="55"/>
      <c r="H185" s="64"/>
      <c r="I185" s="55"/>
      <c r="J185" s="99" t="s">
        <v>27</v>
      </c>
      <c r="K185" s="100"/>
      <c r="L185" s="43"/>
      <c r="M185" s="81"/>
    </row>
    <row r="186" spans="1:13" s="1" customFormat="1" ht="15.6" thickBot="1" x14ac:dyDescent="0.35">
      <c r="A186" s="31" t="s">
        <v>575</v>
      </c>
      <c r="B186" s="5"/>
      <c r="C186" s="41"/>
      <c r="D186" s="48"/>
      <c r="E186" s="66"/>
      <c r="F186"/>
      <c r="G186" s="59" t="str">
        <f>IF(H186="◄","◄",IF(H186="ok","►",""))</f>
        <v>◄</v>
      </c>
      <c r="H186" s="60" t="str">
        <f>IF(H187&gt;0,"OK","◄")</f>
        <v>◄</v>
      </c>
      <c r="I186" s="61" t="str">
        <f>IF(AND(J186="◄",K186="►"),"◄?►",IF(J186="◄","◄",IF(K186="►","►","")))</f>
        <v>◄</v>
      </c>
      <c r="J186" s="35" t="str">
        <f>IF(J187&gt;0,"","◄")</f>
        <v>◄</v>
      </c>
      <c r="K186" s="36" t="str">
        <f>IF(K187,"►","")</f>
        <v/>
      </c>
      <c r="L186" s="79">
        <v>37201</v>
      </c>
      <c r="M186" s="80"/>
    </row>
    <row r="187" spans="1:13" ht="14.4" customHeight="1" thickBot="1" x14ac:dyDescent="0.35">
      <c r="A187" s="17"/>
      <c r="B187" s="21" t="s">
        <v>121</v>
      </c>
      <c r="C187" s="37"/>
      <c r="D187" s="38"/>
      <c r="E187" s="22" t="s">
        <v>122</v>
      </c>
      <c r="G187" s="62" t="str">
        <f>IF(H187&gt;0,"ok","◄")</f>
        <v>◄</v>
      </c>
      <c r="H187" s="63"/>
      <c r="I187" s="62" t="str">
        <f>IF(AND(J187="",K187&gt;0),"?",IF(J187="","◄",IF(K187&gt;=1,"►","")))</f>
        <v>◄</v>
      </c>
      <c r="J187" s="27"/>
      <c r="K187" s="28"/>
      <c r="L187" s="2"/>
      <c r="M187" s="81"/>
    </row>
    <row r="188" spans="1:13" s="1" customFormat="1" ht="13.95" customHeight="1" thickBot="1" x14ac:dyDescent="0.35">
      <c r="A188" s="31" t="s">
        <v>576</v>
      </c>
      <c r="B188" s="70"/>
      <c r="C188" s="70"/>
      <c r="D188" s="70"/>
      <c r="E188" s="70"/>
      <c r="F188"/>
      <c r="G188" s="55"/>
      <c r="H188" s="71" t="str">
        <f>RIGHT(E187,13)</f>
        <v xml:space="preserve">N°. 5 / 2001 </v>
      </c>
      <c r="I188" s="55"/>
      <c r="J188" s="50" t="str">
        <f>IF($G189="zie voorgaande rij","",IF($G189="zie volgende rijen","",IF(SUM(J189:J190)+1=ROWS(J189:J190),"","◄")))</f>
        <v>◄</v>
      </c>
      <c r="K188" s="51" t="str">
        <f>IF($G189="zie voorgaande rij","",IF($G189="zie volgende rijen","",IF(SUM(K189:K190)+1=ROWS(K189:K190),"","►")))</f>
        <v>►</v>
      </c>
      <c r="L188" s="79">
        <v>37184</v>
      </c>
      <c r="M188" s="80"/>
    </row>
    <row r="189" spans="1:13" ht="14.4" customHeight="1" thickBot="1" x14ac:dyDescent="0.35">
      <c r="A189" s="17"/>
      <c r="B189" s="21" t="s">
        <v>123</v>
      </c>
      <c r="C189" s="37"/>
      <c r="D189" s="38"/>
      <c r="E189" s="22" t="s">
        <v>122</v>
      </c>
      <c r="G189" s="55"/>
      <c r="H189" s="64"/>
      <c r="I189" s="55"/>
      <c r="J189" s="99" t="s">
        <v>27</v>
      </c>
      <c r="K189" s="100"/>
      <c r="L189" s="43"/>
      <c r="M189" s="81"/>
    </row>
    <row r="190" spans="1:13" s="1" customFormat="1" ht="15" x14ac:dyDescent="0.3">
      <c r="A190" s="31" t="s">
        <v>577</v>
      </c>
      <c r="B190" s="5"/>
      <c r="C190" s="41"/>
      <c r="D190" s="48"/>
      <c r="E190" s="66"/>
      <c r="F190"/>
      <c r="G190" s="55"/>
      <c r="H190" s="64"/>
      <c r="I190" s="55"/>
      <c r="J190" s="82"/>
      <c r="K190" s="82"/>
      <c r="L190" s="79">
        <v>37205</v>
      </c>
      <c r="M190" s="80"/>
    </row>
    <row r="191" spans="1:13" ht="17.399999999999999" customHeight="1" thickBot="1" x14ac:dyDescent="0.35">
      <c r="A191" s="17"/>
      <c r="B191" s="21" t="s">
        <v>124</v>
      </c>
      <c r="C191" s="37"/>
      <c r="D191" s="38"/>
      <c r="E191" s="22" t="s">
        <v>122</v>
      </c>
      <c r="G191" s="55"/>
      <c r="H191" s="64"/>
      <c r="I191" s="55"/>
      <c r="J191" s="99" t="s">
        <v>27</v>
      </c>
      <c r="K191" s="100"/>
      <c r="L191" s="43"/>
      <c r="M191" s="81"/>
    </row>
    <row r="192" spans="1:13" ht="15.6" thickBot="1" x14ac:dyDescent="0.35">
      <c r="A192" s="31" t="s">
        <v>578</v>
      </c>
      <c r="B192" s="7"/>
      <c r="C192" s="14"/>
      <c r="D192" s="15"/>
      <c r="E192" s="16"/>
      <c r="G192" s="59" t="str">
        <f>IF(H192="◄","◄",IF(H192="ok","►",""))</f>
        <v>◄</v>
      </c>
      <c r="H192" s="60" t="str">
        <f>IF(H193&gt;0,"OK","◄")</f>
        <v>◄</v>
      </c>
      <c r="I192" s="61" t="str">
        <f>IF(AND(J192="◄",K192="►"),"◄?►",IF(J192="◄","◄",IF(K192="►","►","")))</f>
        <v>◄</v>
      </c>
      <c r="J192" s="35" t="str">
        <f>IF(J193&gt;0,"","◄")</f>
        <v>◄</v>
      </c>
      <c r="K192" s="36" t="str">
        <f>IF(K193,"►","")</f>
        <v/>
      </c>
      <c r="L192" s="8">
        <v>37235</v>
      </c>
      <c r="M192" s="80"/>
    </row>
    <row r="193" spans="1:13" x14ac:dyDescent="0.3">
      <c r="A193" s="17"/>
      <c r="B193" s="21" t="s">
        <v>125</v>
      </c>
      <c r="C193" s="37"/>
      <c r="D193" s="38"/>
      <c r="E193" s="22" t="s">
        <v>126</v>
      </c>
      <c r="G193" s="62" t="str">
        <f>IF(H193&gt;0,"ok","◄")</f>
        <v>◄</v>
      </c>
      <c r="H193" s="63"/>
      <c r="I193" s="62" t="str">
        <f>IF(AND(J193="",K193&gt;0),"?",IF(J193="","◄",IF(K193&gt;=1,"►","")))</f>
        <v>◄</v>
      </c>
      <c r="J193" s="27"/>
      <c r="K193" s="28"/>
      <c r="L193" s="2"/>
      <c r="M193" s="81"/>
    </row>
    <row r="194" spans="1:13" ht="15" x14ac:dyDescent="0.3">
      <c r="A194" s="31" t="s">
        <v>579</v>
      </c>
      <c r="B194" s="7"/>
      <c r="C194" s="14"/>
      <c r="D194" s="15"/>
      <c r="E194" s="16"/>
      <c r="G194" s="55"/>
      <c r="H194" s="71" t="str">
        <f>RIGHT(E193,13)</f>
        <v xml:space="preserve">N°. 1 / 2002 </v>
      </c>
      <c r="I194" s="55"/>
      <c r="J194" s="82"/>
      <c r="K194" s="82"/>
      <c r="L194" s="8">
        <v>37235</v>
      </c>
      <c r="M194" s="80"/>
    </row>
    <row r="195" spans="1:13" ht="15" thickBot="1" x14ac:dyDescent="0.35">
      <c r="A195" s="17"/>
      <c r="B195" s="21" t="s">
        <v>127</v>
      </c>
      <c r="C195" s="37"/>
      <c r="D195" s="38"/>
      <c r="E195" s="22" t="s">
        <v>126</v>
      </c>
      <c r="G195" s="55"/>
      <c r="H195" s="64"/>
      <c r="I195" s="55"/>
      <c r="J195" s="99" t="s">
        <v>27</v>
      </c>
      <c r="K195" s="100"/>
      <c r="L195" s="43"/>
      <c r="M195" s="81"/>
    </row>
    <row r="196" spans="1:13" ht="15" x14ac:dyDescent="0.3">
      <c r="A196" s="31" t="s">
        <v>580</v>
      </c>
      <c r="B196" s="7"/>
      <c r="C196" s="14"/>
      <c r="D196" s="15"/>
      <c r="E196" s="16"/>
      <c r="G196" s="55"/>
      <c r="H196" s="64"/>
      <c r="I196" s="55"/>
      <c r="J196" s="82"/>
      <c r="K196" s="82"/>
      <c r="L196" s="8">
        <v>37235</v>
      </c>
      <c r="M196" s="80"/>
    </row>
    <row r="197" spans="1:13" ht="15" thickBot="1" x14ac:dyDescent="0.35">
      <c r="A197" s="17"/>
      <c r="B197" s="21" t="s">
        <v>128</v>
      </c>
      <c r="C197" s="37"/>
      <c r="D197" s="38"/>
      <c r="E197" s="22" t="s">
        <v>126</v>
      </c>
      <c r="G197" s="55"/>
      <c r="H197" s="64"/>
      <c r="I197" s="55"/>
      <c r="J197" s="99" t="s">
        <v>27</v>
      </c>
      <c r="K197" s="100"/>
      <c r="L197" s="43"/>
      <c r="M197" s="81"/>
    </row>
    <row r="198" spans="1:13" ht="15" x14ac:dyDescent="0.3">
      <c r="A198" s="31" t="s">
        <v>581</v>
      </c>
      <c r="B198" s="7"/>
      <c r="C198" s="14"/>
      <c r="D198" s="15"/>
      <c r="E198" s="16"/>
      <c r="G198" s="55"/>
      <c r="H198" s="64"/>
      <c r="I198" s="55"/>
      <c r="J198" s="82"/>
      <c r="K198" s="82"/>
      <c r="L198" s="8">
        <v>37256</v>
      </c>
      <c r="M198" s="80"/>
    </row>
    <row r="199" spans="1:13" ht="15" thickBot="1" x14ac:dyDescent="0.35">
      <c r="A199" s="17"/>
      <c r="B199" s="21" t="s">
        <v>7</v>
      </c>
      <c r="C199" s="37"/>
      <c r="D199" s="38"/>
      <c r="E199" s="22" t="s">
        <v>13</v>
      </c>
      <c r="G199" s="55"/>
      <c r="H199" s="64"/>
      <c r="I199" s="55"/>
      <c r="J199" s="99" t="s">
        <v>27</v>
      </c>
      <c r="K199" s="100"/>
      <c r="L199" s="43"/>
      <c r="M199" s="81"/>
    </row>
    <row r="200" spans="1:13" ht="29.4" customHeight="1" x14ac:dyDescent="0.3">
      <c r="A200" s="116" t="s">
        <v>583</v>
      </c>
      <c r="B200" s="117"/>
      <c r="C200" s="117"/>
      <c r="D200" s="117"/>
      <c r="E200" s="117"/>
      <c r="G200" s="55"/>
      <c r="H200" s="64"/>
      <c r="I200" s="55"/>
      <c r="J200" s="82"/>
      <c r="K200" s="82"/>
      <c r="L200" s="8">
        <v>37257</v>
      </c>
      <c r="M200" s="80"/>
    </row>
    <row r="201" spans="1:13" ht="15" thickBot="1" x14ac:dyDescent="0.35">
      <c r="A201" s="17"/>
      <c r="B201" s="21" t="s">
        <v>129</v>
      </c>
      <c r="C201" s="37"/>
      <c r="D201" s="38"/>
      <c r="E201" s="22" t="s">
        <v>126</v>
      </c>
      <c r="G201" s="55"/>
      <c r="H201" s="64"/>
      <c r="I201" s="55"/>
      <c r="J201" s="99" t="s">
        <v>27</v>
      </c>
      <c r="K201" s="100"/>
      <c r="L201" s="43"/>
      <c r="M201" s="81"/>
    </row>
    <row r="202" spans="1:13" ht="15" x14ac:dyDescent="0.3">
      <c r="A202" s="31" t="s">
        <v>582</v>
      </c>
      <c r="B202" s="7"/>
      <c r="C202" s="14"/>
      <c r="D202" s="15"/>
      <c r="E202" s="16"/>
      <c r="G202" s="55"/>
      <c r="H202" s="64"/>
      <c r="I202" s="55"/>
      <c r="J202" s="82"/>
      <c r="K202" s="82"/>
      <c r="L202" s="8">
        <v>37277</v>
      </c>
      <c r="M202" s="80"/>
    </row>
    <row r="203" spans="1:13" ht="15" thickBot="1" x14ac:dyDescent="0.35">
      <c r="A203" s="17"/>
      <c r="B203" s="21" t="s">
        <v>130</v>
      </c>
      <c r="C203" s="37"/>
      <c r="D203" s="38"/>
      <c r="E203" s="22" t="s">
        <v>126</v>
      </c>
      <c r="G203" s="55"/>
      <c r="H203" s="64"/>
      <c r="I203" s="55"/>
      <c r="J203" s="99" t="s">
        <v>27</v>
      </c>
      <c r="K203" s="100"/>
      <c r="L203" s="43"/>
      <c r="M203" s="81"/>
    </row>
    <row r="204" spans="1:13" ht="15" x14ac:dyDescent="0.3">
      <c r="A204" s="31" t="s">
        <v>584</v>
      </c>
      <c r="B204" s="7"/>
      <c r="C204" s="14"/>
      <c r="D204" s="15"/>
      <c r="E204" s="18"/>
      <c r="G204" s="55"/>
      <c r="H204" s="64"/>
      <c r="I204" s="55"/>
      <c r="J204" s="82"/>
      <c r="K204" s="83"/>
      <c r="L204" s="8">
        <v>37296</v>
      </c>
      <c r="M204" s="80"/>
    </row>
    <row r="205" spans="1:13" ht="15" thickBot="1" x14ac:dyDescent="0.35">
      <c r="A205" s="17"/>
      <c r="B205" s="21" t="s">
        <v>131</v>
      </c>
      <c r="C205" s="37"/>
      <c r="D205" s="38"/>
      <c r="E205" s="22" t="s">
        <v>126</v>
      </c>
      <c r="G205" s="55"/>
      <c r="H205" s="64"/>
      <c r="I205" s="55"/>
      <c r="J205" s="99" t="s">
        <v>27</v>
      </c>
      <c r="K205" s="100"/>
      <c r="L205" s="43"/>
      <c r="M205" s="81"/>
    </row>
    <row r="206" spans="1:13" ht="15" x14ac:dyDescent="0.3">
      <c r="A206" s="31" t="s">
        <v>3</v>
      </c>
      <c r="B206" s="7"/>
      <c r="C206" s="14"/>
      <c r="D206" s="15"/>
      <c r="E206" s="18"/>
      <c r="G206" s="55"/>
      <c r="H206" s="64"/>
      <c r="I206" s="55"/>
      <c r="J206" s="82"/>
      <c r="K206" s="83"/>
      <c r="L206" s="8">
        <v>37296</v>
      </c>
      <c r="M206" s="80"/>
    </row>
    <row r="207" spans="1:13" ht="15" thickBot="1" x14ac:dyDescent="0.35">
      <c r="A207" s="17"/>
      <c r="B207" s="21" t="s">
        <v>132</v>
      </c>
      <c r="C207" s="37"/>
      <c r="D207" s="38"/>
      <c r="E207" s="22" t="s">
        <v>126</v>
      </c>
      <c r="G207" s="55"/>
      <c r="H207" s="64"/>
      <c r="I207" s="55"/>
      <c r="J207" s="99" t="s">
        <v>27</v>
      </c>
      <c r="K207" s="100"/>
      <c r="L207" s="43"/>
      <c r="M207" s="81"/>
    </row>
    <row r="208" spans="1:13" ht="15.6" thickBot="1" x14ac:dyDescent="0.35">
      <c r="A208" s="31" t="s">
        <v>585</v>
      </c>
      <c r="B208" s="7"/>
      <c r="C208" s="14"/>
      <c r="D208" s="15"/>
      <c r="E208" s="18"/>
      <c r="G208" s="59" t="str">
        <f>IF(H208="◄","◄",IF(H208="ok","►",""))</f>
        <v>◄</v>
      </c>
      <c r="H208" s="60" t="str">
        <f>IF(H209&gt;0,"OK","◄")</f>
        <v>◄</v>
      </c>
      <c r="I208" s="61" t="str">
        <f>IF(AND(J208="◄",K208="►"),"◄?►",IF(J208="◄","◄",IF(K208="►","►","")))</f>
        <v>◄</v>
      </c>
      <c r="J208" s="35" t="str">
        <f>IF(J209&gt;0,"","◄")</f>
        <v>◄</v>
      </c>
      <c r="K208" s="36" t="str">
        <f>IF(K209,"►","")</f>
        <v/>
      </c>
      <c r="L208" s="8">
        <v>37317</v>
      </c>
      <c r="M208" s="80"/>
    </row>
    <row r="209" spans="1:13" x14ac:dyDescent="0.3">
      <c r="A209" s="17"/>
      <c r="B209" s="21" t="s">
        <v>133</v>
      </c>
      <c r="C209" s="37"/>
      <c r="D209" s="38"/>
      <c r="E209" s="22" t="s">
        <v>134</v>
      </c>
      <c r="G209" s="62" t="str">
        <f>IF(H209&gt;0,"ok","◄")</f>
        <v>◄</v>
      </c>
      <c r="H209" s="63"/>
      <c r="I209" s="62" t="str">
        <f>IF(AND(J209="",K209&gt;0),"?",IF(J209="","◄",IF(K209&gt;=1,"►","")))</f>
        <v>◄</v>
      </c>
      <c r="J209" s="27"/>
      <c r="K209" s="28"/>
      <c r="L209" s="2"/>
      <c r="M209" s="81"/>
    </row>
    <row r="210" spans="1:13" ht="15" x14ac:dyDescent="0.3">
      <c r="A210" s="31" t="s">
        <v>586</v>
      </c>
      <c r="B210" s="7"/>
      <c r="C210" s="14"/>
      <c r="D210" s="15"/>
      <c r="E210" s="18"/>
      <c r="G210" s="55"/>
      <c r="H210" s="71" t="str">
        <f>RIGHT(E209,13)</f>
        <v xml:space="preserve">N°. 2 / 2002 </v>
      </c>
      <c r="I210" s="55"/>
      <c r="J210" s="82"/>
      <c r="K210" s="82"/>
      <c r="L210" s="8">
        <v>37317</v>
      </c>
      <c r="M210" s="80"/>
    </row>
    <row r="211" spans="1:13" ht="15" thickBot="1" x14ac:dyDescent="0.35">
      <c r="A211" s="17"/>
      <c r="B211" s="21" t="s">
        <v>135</v>
      </c>
      <c r="C211" s="37"/>
      <c r="D211" s="38"/>
      <c r="E211" s="22" t="s">
        <v>134</v>
      </c>
      <c r="G211" s="55"/>
      <c r="H211" s="64"/>
      <c r="I211" s="55"/>
      <c r="J211" s="99" t="s">
        <v>27</v>
      </c>
      <c r="K211" s="100"/>
      <c r="L211" s="43"/>
      <c r="M211" s="81"/>
    </row>
    <row r="212" spans="1:13" ht="15" x14ac:dyDescent="0.3">
      <c r="A212" s="31" t="s">
        <v>587</v>
      </c>
      <c r="B212" s="7"/>
      <c r="C212" s="14"/>
      <c r="D212" s="15"/>
      <c r="E212" s="18"/>
      <c r="G212" s="55"/>
      <c r="H212" s="64"/>
      <c r="I212" s="55"/>
      <c r="J212" s="82"/>
      <c r="K212" s="82"/>
      <c r="L212" s="8">
        <v>37366</v>
      </c>
      <c r="M212" s="80"/>
    </row>
    <row r="213" spans="1:13" ht="15" thickBot="1" x14ac:dyDescent="0.35">
      <c r="A213" s="17"/>
      <c r="B213" s="21" t="s">
        <v>136</v>
      </c>
      <c r="C213" s="37"/>
      <c r="D213" s="38"/>
      <c r="E213" s="22" t="s">
        <v>134</v>
      </c>
      <c r="G213" s="55"/>
      <c r="H213" s="64"/>
      <c r="I213" s="55"/>
      <c r="J213" s="99" t="s">
        <v>27</v>
      </c>
      <c r="K213" s="100"/>
      <c r="L213" s="43"/>
      <c r="M213" s="81"/>
    </row>
    <row r="214" spans="1:13" ht="15" x14ac:dyDescent="0.3">
      <c r="A214" s="31" t="s">
        <v>588</v>
      </c>
      <c r="B214" s="7"/>
      <c r="C214" s="14"/>
      <c r="D214" s="15"/>
      <c r="E214" s="18"/>
      <c r="G214" s="55"/>
      <c r="H214" s="64"/>
      <c r="I214" s="55"/>
      <c r="J214" s="82"/>
      <c r="K214" s="82"/>
      <c r="L214" s="8">
        <v>37366</v>
      </c>
      <c r="M214" s="80"/>
    </row>
    <row r="215" spans="1:13" ht="15" thickBot="1" x14ac:dyDescent="0.35">
      <c r="A215" s="17"/>
      <c r="B215" s="21" t="s">
        <v>137</v>
      </c>
      <c r="C215" s="37"/>
      <c r="D215" s="38"/>
      <c r="E215" s="22" t="s">
        <v>134</v>
      </c>
      <c r="G215" s="55"/>
      <c r="H215" s="64"/>
      <c r="I215" s="55"/>
      <c r="J215" s="99" t="s">
        <v>27</v>
      </c>
      <c r="K215" s="100"/>
      <c r="L215" s="43"/>
      <c r="M215" s="81"/>
    </row>
    <row r="216" spans="1:13" ht="15" x14ac:dyDescent="0.3">
      <c r="A216" s="31" t="s">
        <v>608</v>
      </c>
      <c r="B216" s="7"/>
      <c r="C216" s="14"/>
      <c r="D216" s="15"/>
      <c r="E216" s="18"/>
      <c r="G216" s="55"/>
      <c r="H216" s="64"/>
      <c r="I216" s="55"/>
      <c r="J216" s="82"/>
      <c r="K216" s="82"/>
      <c r="L216" s="8">
        <v>37366</v>
      </c>
      <c r="M216" s="80"/>
    </row>
    <row r="217" spans="1:13" ht="15" thickBot="1" x14ac:dyDescent="0.35">
      <c r="A217" s="17"/>
      <c r="B217" s="21" t="s">
        <v>137</v>
      </c>
      <c r="C217" s="37"/>
      <c r="D217" s="38"/>
      <c r="E217" s="22" t="s">
        <v>134</v>
      </c>
      <c r="G217" s="55"/>
      <c r="H217" s="64"/>
      <c r="I217" s="55"/>
      <c r="J217" s="99" t="s">
        <v>27</v>
      </c>
      <c r="K217" s="100"/>
      <c r="L217" s="43"/>
      <c r="M217" s="81"/>
    </row>
    <row r="218" spans="1:13" ht="15.6" thickBot="1" x14ac:dyDescent="0.35">
      <c r="A218" s="31" t="s">
        <v>589</v>
      </c>
      <c r="B218" s="7"/>
      <c r="C218" s="14"/>
      <c r="D218" s="15"/>
      <c r="E218" s="18"/>
      <c r="G218" s="59" t="str">
        <f>IF(H218="◄","◄",IF(H218="ok","►",""))</f>
        <v>◄</v>
      </c>
      <c r="H218" s="60" t="str">
        <f>IF(H219&gt;0,"OK","◄")</f>
        <v>◄</v>
      </c>
      <c r="I218" s="61" t="str">
        <f>IF(AND(J218="◄",K218="►"),"◄?►",IF(J218="◄","◄",IF(K218="►","►","")))</f>
        <v>◄</v>
      </c>
      <c r="J218" s="35" t="str">
        <f>IF(J219&gt;0,"","◄")</f>
        <v>◄</v>
      </c>
      <c r="K218" s="36" t="str">
        <f>IF(K219,"►","")</f>
        <v/>
      </c>
      <c r="L218" s="8">
        <v>37380</v>
      </c>
      <c r="M218" s="80"/>
    </row>
    <row r="219" spans="1:13" x14ac:dyDescent="0.3">
      <c r="A219" s="17"/>
      <c r="B219" s="21" t="s">
        <v>138</v>
      </c>
      <c r="C219" s="37"/>
      <c r="D219" s="38"/>
      <c r="E219" s="22" t="s">
        <v>139</v>
      </c>
      <c r="G219" s="62" t="str">
        <f>IF(H219&gt;0,"ok","◄")</f>
        <v>◄</v>
      </c>
      <c r="H219" s="63"/>
      <c r="I219" s="62" t="str">
        <f>IF(AND(J219="",K219&gt;0),"?",IF(J219="","◄",IF(K219&gt;=1,"►","")))</f>
        <v>◄</v>
      </c>
      <c r="J219" s="27"/>
      <c r="K219" s="28"/>
      <c r="L219" s="2"/>
      <c r="M219" s="81"/>
    </row>
    <row r="220" spans="1:13" ht="15" x14ac:dyDescent="0.3">
      <c r="A220" s="31" t="s">
        <v>590</v>
      </c>
      <c r="B220" s="7"/>
      <c r="C220" s="14"/>
      <c r="D220" s="15"/>
      <c r="E220" s="18"/>
      <c r="G220" s="55"/>
      <c r="H220" s="71" t="str">
        <f>RIGHT(E219,13)</f>
        <v xml:space="preserve">N°. 3 / 2002 </v>
      </c>
      <c r="I220" s="55"/>
      <c r="J220" s="82"/>
      <c r="K220" s="82"/>
      <c r="L220" s="8">
        <v>37380</v>
      </c>
      <c r="M220" s="80"/>
    </row>
    <row r="221" spans="1:13" ht="15" thickBot="1" x14ac:dyDescent="0.35">
      <c r="A221" s="17"/>
      <c r="B221" s="21" t="s">
        <v>140</v>
      </c>
      <c r="C221" s="37"/>
      <c r="D221" s="38"/>
      <c r="E221" s="22" t="s">
        <v>139</v>
      </c>
      <c r="G221" s="55"/>
      <c r="H221" s="64"/>
      <c r="I221" s="55"/>
      <c r="J221" s="99" t="s">
        <v>27</v>
      </c>
      <c r="K221" s="100"/>
      <c r="L221" s="43"/>
      <c r="M221" s="81"/>
    </row>
    <row r="222" spans="1:13" ht="15" x14ac:dyDescent="0.3">
      <c r="A222" s="31" t="s">
        <v>591</v>
      </c>
      <c r="B222" s="7"/>
      <c r="C222" s="14"/>
      <c r="D222" s="15"/>
      <c r="E222" s="18"/>
      <c r="G222" s="55"/>
      <c r="H222" s="64"/>
      <c r="I222" s="55"/>
      <c r="J222" s="82"/>
      <c r="K222" s="82"/>
      <c r="L222" s="8">
        <v>37380</v>
      </c>
      <c r="M222" s="80"/>
    </row>
    <row r="223" spans="1:13" ht="15" thickBot="1" x14ac:dyDescent="0.35">
      <c r="A223" s="17"/>
      <c r="B223" s="21" t="s">
        <v>141</v>
      </c>
      <c r="C223" s="37"/>
      <c r="D223" s="38"/>
      <c r="E223" s="22" t="s">
        <v>139</v>
      </c>
      <c r="G223" s="55"/>
      <c r="H223" s="64"/>
      <c r="I223" s="55"/>
      <c r="J223" s="99" t="s">
        <v>27</v>
      </c>
      <c r="K223" s="100"/>
      <c r="L223" s="43"/>
      <c r="M223" s="81"/>
    </row>
    <row r="224" spans="1:13" ht="15" x14ac:dyDescent="0.3">
      <c r="A224" s="31" t="s">
        <v>592</v>
      </c>
      <c r="B224" s="7"/>
      <c r="C224" s="14"/>
      <c r="D224" s="15"/>
      <c r="E224" s="18"/>
      <c r="G224" s="55"/>
      <c r="H224" s="64"/>
      <c r="I224" s="55"/>
      <c r="J224" s="82"/>
      <c r="K224" s="82"/>
      <c r="L224" s="8">
        <v>37380</v>
      </c>
      <c r="M224" s="80"/>
    </row>
    <row r="225" spans="1:13" ht="15" thickBot="1" x14ac:dyDescent="0.35">
      <c r="A225" s="17"/>
      <c r="B225" s="21" t="s">
        <v>142</v>
      </c>
      <c r="C225" s="37"/>
      <c r="D225" s="38"/>
      <c r="E225" s="22" t="s">
        <v>139</v>
      </c>
      <c r="G225" s="55"/>
      <c r="H225" s="64"/>
      <c r="I225" s="55"/>
      <c r="J225" s="99" t="s">
        <v>27</v>
      </c>
      <c r="K225" s="100"/>
      <c r="L225" s="43"/>
      <c r="M225" s="81"/>
    </row>
    <row r="226" spans="1:13" ht="15" x14ac:dyDescent="0.3">
      <c r="A226" s="31" t="s">
        <v>593</v>
      </c>
      <c r="B226" s="7"/>
      <c r="C226" s="14"/>
      <c r="D226" s="15"/>
      <c r="E226" s="18"/>
      <c r="G226" s="55"/>
      <c r="H226" s="64"/>
      <c r="I226" s="55"/>
      <c r="J226" s="82"/>
      <c r="K226" s="82"/>
      <c r="L226" s="8">
        <v>37380</v>
      </c>
      <c r="M226" s="80"/>
    </row>
    <row r="227" spans="1:13" ht="15" thickBot="1" x14ac:dyDescent="0.35">
      <c r="A227" s="17"/>
      <c r="B227" s="21" t="s">
        <v>143</v>
      </c>
      <c r="C227" s="37"/>
      <c r="D227" s="38"/>
      <c r="E227" s="22" t="s">
        <v>139</v>
      </c>
      <c r="G227" s="55"/>
      <c r="H227" s="64"/>
      <c r="I227" s="55"/>
      <c r="J227" s="99" t="s">
        <v>27</v>
      </c>
      <c r="K227" s="100"/>
      <c r="L227" s="43"/>
      <c r="M227" s="81"/>
    </row>
    <row r="228" spans="1:13" ht="28.8" customHeight="1" x14ac:dyDescent="0.3">
      <c r="A228" s="116" t="s">
        <v>900</v>
      </c>
      <c r="B228" s="117"/>
      <c r="C228" s="117"/>
      <c r="D228" s="117"/>
      <c r="E228" s="117"/>
      <c r="G228" s="55"/>
      <c r="H228" s="64"/>
      <c r="I228" s="55"/>
      <c r="J228" s="82"/>
      <c r="K228" s="82"/>
      <c r="L228" s="8">
        <v>37415</v>
      </c>
      <c r="M228" s="80"/>
    </row>
    <row r="229" spans="1:13" ht="15" thickBot="1" x14ac:dyDescent="0.35">
      <c r="A229" s="17"/>
      <c r="B229" s="21" t="s">
        <v>144</v>
      </c>
      <c r="C229" s="37"/>
      <c r="D229" s="38"/>
      <c r="E229" s="22" t="s">
        <v>139</v>
      </c>
      <c r="G229" s="55"/>
      <c r="H229" s="64"/>
      <c r="I229" s="55"/>
      <c r="J229" s="99" t="s">
        <v>27</v>
      </c>
      <c r="K229" s="100"/>
      <c r="L229" s="43"/>
      <c r="M229" s="81"/>
    </row>
    <row r="230" spans="1:13" ht="15" x14ac:dyDescent="0.3">
      <c r="A230" s="31" t="s">
        <v>594</v>
      </c>
      <c r="B230" s="7"/>
      <c r="C230" s="14"/>
      <c r="D230" s="15"/>
      <c r="E230" s="18"/>
      <c r="G230" s="55"/>
      <c r="H230" s="64"/>
      <c r="I230" s="55"/>
      <c r="J230" s="82"/>
      <c r="K230" s="82"/>
      <c r="L230" s="8">
        <v>37437</v>
      </c>
      <c r="M230" s="80"/>
    </row>
    <row r="231" spans="1:13" ht="15" thickBot="1" x14ac:dyDescent="0.35">
      <c r="A231" s="17"/>
      <c r="B231" s="21" t="s">
        <v>145</v>
      </c>
      <c r="C231" s="37"/>
      <c r="D231" s="38"/>
      <c r="E231" s="22" t="s">
        <v>139</v>
      </c>
      <c r="G231" s="55"/>
      <c r="H231" s="64"/>
      <c r="I231" s="55"/>
      <c r="J231" s="99" t="s">
        <v>27</v>
      </c>
      <c r="K231" s="100"/>
      <c r="L231" s="43"/>
      <c r="M231" s="81"/>
    </row>
    <row r="232" spans="1:13" ht="15.6" thickBot="1" x14ac:dyDescent="0.35">
      <c r="A232" s="31" t="s">
        <v>595</v>
      </c>
      <c r="B232" s="7"/>
      <c r="C232" s="14"/>
      <c r="D232" s="15"/>
      <c r="E232" s="18"/>
      <c r="G232" s="59" t="str">
        <f>IF(H232="◄","◄",IF(H232="ok","►",""))</f>
        <v>◄</v>
      </c>
      <c r="H232" s="60" t="str">
        <f>IF(H233&gt;0,"OK","◄")</f>
        <v>◄</v>
      </c>
      <c r="I232" s="61" t="str">
        <f>IF(AND(J232="◄",K232="►"),"◄?►",IF(J232="◄","◄",IF(K232="►","►","")))</f>
        <v>◄</v>
      </c>
      <c r="J232" s="35" t="str">
        <f>IF(J233&gt;0,"","◄")</f>
        <v>◄</v>
      </c>
      <c r="K232" s="36" t="str">
        <f>IF(K233,"►","")</f>
        <v/>
      </c>
      <c r="L232" s="8">
        <v>37448</v>
      </c>
      <c r="M232" s="80"/>
    </row>
    <row r="233" spans="1:13" x14ac:dyDescent="0.3">
      <c r="A233" s="17"/>
      <c r="B233" s="21" t="s">
        <v>146</v>
      </c>
      <c r="C233" s="37"/>
      <c r="D233" s="38"/>
      <c r="E233" s="22" t="s">
        <v>147</v>
      </c>
      <c r="G233" s="62" t="str">
        <f>IF(H233&gt;0,"ok","◄")</f>
        <v>◄</v>
      </c>
      <c r="H233" s="63"/>
      <c r="I233" s="62" t="str">
        <f>IF(AND(J233="",K233&gt;0),"?",IF(J233="","◄",IF(K233&gt;=1,"►","")))</f>
        <v>◄</v>
      </c>
      <c r="J233" s="27"/>
      <c r="K233" s="28"/>
      <c r="L233" s="2"/>
      <c r="M233" s="81"/>
    </row>
    <row r="234" spans="1:13" ht="30.6" customHeight="1" x14ac:dyDescent="0.3">
      <c r="A234" s="116" t="s">
        <v>596</v>
      </c>
      <c r="B234" s="117"/>
      <c r="C234" s="117"/>
      <c r="D234" s="117"/>
      <c r="E234" s="117"/>
      <c r="G234" s="55"/>
      <c r="H234" s="71" t="str">
        <f>RIGHT(E233,13)</f>
        <v xml:space="preserve">N°. 4 / 2002 </v>
      </c>
      <c r="I234" s="55"/>
      <c r="J234" s="82"/>
      <c r="K234" s="82"/>
      <c r="L234" s="8">
        <v>37448</v>
      </c>
      <c r="M234" s="80"/>
    </row>
    <row r="235" spans="1:13" ht="15" thickBot="1" x14ac:dyDescent="0.35">
      <c r="A235" s="17"/>
      <c r="B235" s="21" t="s">
        <v>148</v>
      </c>
      <c r="C235" s="37"/>
      <c r="D235" s="38"/>
      <c r="E235" s="22" t="s">
        <v>147</v>
      </c>
      <c r="G235" s="55"/>
      <c r="H235" s="64"/>
      <c r="I235" s="55"/>
      <c r="J235" s="99" t="s">
        <v>27</v>
      </c>
      <c r="K235" s="100"/>
      <c r="L235" s="43"/>
      <c r="M235" s="81"/>
    </row>
    <row r="236" spans="1:13" ht="15" x14ac:dyDescent="0.3">
      <c r="A236" s="31" t="s">
        <v>597</v>
      </c>
      <c r="B236" s="7"/>
      <c r="C236" s="14"/>
      <c r="D236" s="15"/>
      <c r="E236" s="18"/>
      <c r="G236" s="55"/>
      <c r="H236" s="64"/>
      <c r="I236" s="55"/>
      <c r="J236" s="82"/>
      <c r="K236" s="82"/>
      <c r="L236" s="8">
        <v>37449</v>
      </c>
      <c r="M236" s="80"/>
    </row>
    <row r="237" spans="1:13" ht="15" thickBot="1" x14ac:dyDescent="0.35">
      <c r="A237" s="17"/>
      <c r="B237" s="21" t="s">
        <v>149</v>
      </c>
      <c r="C237" s="37"/>
      <c r="D237" s="38"/>
      <c r="E237" s="22" t="s">
        <v>147</v>
      </c>
      <c r="G237" s="55"/>
      <c r="H237" s="64"/>
      <c r="I237" s="55"/>
      <c r="J237" s="99" t="s">
        <v>27</v>
      </c>
      <c r="K237" s="100"/>
      <c r="L237" s="43"/>
      <c r="M237" s="81"/>
    </row>
    <row r="238" spans="1:13" ht="15" x14ac:dyDescent="0.3">
      <c r="A238" s="31" t="s">
        <v>598</v>
      </c>
      <c r="B238" s="7"/>
      <c r="C238" s="14"/>
      <c r="D238" s="15"/>
      <c r="E238" s="18"/>
      <c r="G238" s="55"/>
      <c r="H238" s="64"/>
      <c r="I238" s="55"/>
      <c r="J238" s="82"/>
      <c r="K238" s="82"/>
      <c r="L238" s="8">
        <v>37450</v>
      </c>
      <c r="M238" s="80"/>
    </row>
    <row r="239" spans="1:13" ht="15" thickBot="1" x14ac:dyDescent="0.35">
      <c r="A239" s="17"/>
      <c r="B239" s="21" t="s">
        <v>149</v>
      </c>
      <c r="C239" s="37"/>
      <c r="D239" s="38"/>
      <c r="E239" s="22" t="s">
        <v>147</v>
      </c>
      <c r="G239" s="55"/>
      <c r="H239" s="64"/>
      <c r="I239" s="55"/>
      <c r="J239" s="99" t="s">
        <v>27</v>
      </c>
      <c r="K239" s="100"/>
      <c r="L239" s="43"/>
      <c r="M239" s="81"/>
    </row>
    <row r="240" spans="1:13" ht="15" x14ac:dyDescent="0.3">
      <c r="A240" s="31" t="s">
        <v>599</v>
      </c>
      <c r="B240" s="7"/>
      <c r="C240" s="14"/>
      <c r="D240" s="15"/>
      <c r="E240" s="18"/>
      <c r="G240" s="55"/>
      <c r="H240" s="64"/>
      <c r="I240" s="55"/>
      <c r="J240" s="82"/>
      <c r="K240" s="82"/>
      <c r="L240" s="8">
        <v>37452</v>
      </c>
      <c r="M240" s="80"/>
    </row>
    <row r="241" spans="1:13" ht="15" thickBot="1" x14ac:dyDescent="0.35">
      <c r="A241" s="17"/>
      <c r="B241" s="21" t="s">
        <v>150</v>
      </c>
      <c r="C241" s="37"/>
      <c r="D241" s="38"/>
      <c r="E241" s="22" t="s">
        <v>147</v>
      </c>
      <c r="G241" s="55"/>
      <c r="H241" s="64"/>
      <c r="I241" s="55"/>
      <c r="J241" s="99" t="s">
        <v>27</v>
      </c>
      <c r="K241" s="100"/>
      <c r="L241" s="43"/>
      <c r="M241" s="81"/>
    </row>
    <row r="242" spans="1:13" ht="15.6" thickBot="1" x14ac:dyDescent="0.35">
      <c r="A242" s="31" t="s">
        <v>600</v>
      </c>
      <c r="B242" s="7"/>
      <c r="C242" s="14"/>
      <c r="D242" s="15"/>
      <c r="E242" s="18"/>
      <c r="G242" s="59" t="str">
        <f>IF(H242="◄","◄",IF(H242="ok","►",""))</f>
        <v>◄</v>
      </c>
      <c r="H242" s="60" t="str">
        <f>IF(H243&gt;0,"OK","◄")</f>
        <v>◄</v>
      </c>
      <c r="I242" s="61" t="str">
        <f>IF(AND(J242="◄",K242="►"),"◄?►",IF(J242="◄","◄",IF(K242="►","►","")))</f>
        <v>◄</v>
      </c>
      <c r="J242" s="35" t="str">
        <f>IF(J243&gt;0,"","◄")</f>
        <v>◄</v>
      </c>
      <c r="K242" s="36" t="str">
        <f>IF(K243,"►","")</f>
        <v/>
      </c>
      <c r="L242" s="8">
        <v>37527</v>
      </c>
      <c r="M242" s="80"/>
    </row>
    <row r="243" spans="1:13" x14ac:dyDescent="0.3">
      <c r="A243" s="17"/>
      <c r="B243" s="21" t="s">
        <v>151</v>
      </c>
      <c r="C243" s="37"/>
      <c r="D243" s="38"/>
      <c r="E243" s="22" t="s">
        <v>152</v>
      </c>
      <c r="G243" s="62" t="str">
        <f>IF(H243&gt;0,"ok","◄")</f>
        <v>◄</v>
      </c>
      <c r="H243" s="63"/>
      <c r="I243" s="62" t="str">
        <f>IF(AND(J243="",K243&gt;0),"?",IF(J243="","◄",IF(K243&gt;=1,"►","")))</f>
        <v>◄</v>
      </c>
      <c r="J243" s="27"/>
      <c r="K243" s="28"/>
      <c r="L243" s="2"/>
      <c r="M243" s="81"/>
    </row>
    <row r="244" spans="1:13" ht="15" x14ac:dyDescent="0.3">
      <c r="A244" s="31" t="s">
        <v>601</v>
      </c>
      <c r="B244" s="7"/>
      <c r="C244" s="14"/>
      <c r="D244" s="15"/>
      <c r="E244" s="18"/>
      <c r="G244" s="55"/>
      <c r="H244" s="71" t="str">
        <f>RIGHT(E243,13)</f>
        <v xml:space="preserve">N°. 5 / 2002 </v>
      </c>
      <c r="I244" s="55"/>
      <c r="J244" s="82"/>
      <c r="K244" s="82"/>
      <c r="L244" s="8">
        <v>37527</v>
      </c>
      <c r="M244" s="81"/>
    </row>
    <row r="245" spans="1:13" ht="15" thickBot="1" x14ac:dyDescent="0.35">
      <c r="A245" s="17"/>
      <c r="B245" s="21" t="s">
        <v>153</v>
      </c>
      <c r="C245" s="37"/>
      <c r="D245" s="38"/>
      <c r="E245" s="22" t="s">
        <v>152</v>
      </c>
      <c r="G245" s="55"/>
      <c r="H245" s="64"/>
      <c r="I245" s="55"/>
      <c r="J245" s="99" t="s">
        <v>27</v>
      </c>
      <c r="K245" s="100"/>
      <c r="L245" s="43"/>
      <c r="M245" s="81"/>
    </row>
    <row r="246" spans="1:13" ht="31.8" customHeight="1" x14ac:dyDescent="0.3">
      <c r="A246" s="116" t="s">
        <v>602</v>
      </c>
      <c r="B246" s="117"/>
      <c r="C246" s="117"/>
      <c r="D246" s="117"/>
      <c r="E246" s="117"/>
      <c r="G246" s="55"/>
      <c r="H246" s="64"/>
      <c r="I246" s="55"/>
      <c r="J246" s="82"/>
      <c r="K246" s="82"/>
      <c r="L246" s="8">
        <v>37554</v>
      </c>
      <c r="M246" s="81"/>
    </row>
    <row r="247" spans="1:13" ht="15" thickBot="1" x14ac:dyDescent="0.35">
      <c r="A247" s="17"/>
      <c r="B247" s="21" t="s">
        <v>154</v>
      </c>
      <c r="C247" s="37"/>
      <c r="D247" s="38"/>
      <c r="E247" s="22" t="s">
        <v>155</v>
      </c>
      <c r="G247" s="55"/>
      <c r="H247" s="64"/>
      <c r="I247" s="55"/>
      <c r="J247" s="99" t="s">
        <v>27</v>
      </c>
      <c r="K247" s="100"/>
      <c r="L247" s="43"/>
      <c r="M247" s="81"/>
    </row>
    <row r="248" spans="1:13" ht="15" x14ac:dyDescent="0.3">
      <c r="A248" s="31" t="s">
        <v>603</v>
      </c>
      <c r="B248" s="7"/>
      <c r="C248" s="14"/>
      <c r="D248" s="15"/>
      <c r="E248" s="18"/>
      <c r="G248" s="55"/>
      <c r="H248" s="64"/>
      <c r="I248" s="55"/>
      <c r="J248" s="82"/>
      <c r="K248" s="82"/>
      <c r="L248" s="8">
        <v>37555</v>
      </c>
      <c r="M248" s="81"/>
    </row>
    <row r="249" spans="1:13" ht="15" thickBot="1" x14ac:dyDescent="0.35">
      <c r="A249" s="17"/>
      <c r="B249" s="21" t="s">
        <v>156</v>
      </c>
      <c r="C249" s="37"/>
      <c r="D249" s="38"/>
      <c r="E249" s="22" t="s">
        <v>152</v>
      </c>
      <c r="G249" s="55"/>
      <c r="H249" s="64"/>
      <c r="I249" s="55"/>
      <c r="J249" s="99" t="s">
        <v>27</v>
      </c>
      <c r="K249" s="100"/>
      <c r="L249" s="43"/>
      <c r="M249" s="81"/>
    </row>
    <row r="250" spans="1:13" ht="15" x14ac:dyDescent="0.3">
      <c r="A250" s="31" t="s">
        <v>609</v>
      </c>
      <c r="B250" s="7"/>
      <c r="C250" s="14"/>
      <c r="D250" s="15"/>
      <c r="E250" s="18"/>
      <c r="G250" s="55"/>
      <c r="H250" s="64"/>
      <c r="I250" s="55"/>
      <c r="J250" s="82"/>
      <c r="K250" s="82"/>
      <c r="L250" s="8">
        <v>37555</v>
      </c>
      <c r="M250" s="81"/>
    </row>
    <row r="251" spans="1:13" ht="15" thickBot="1" x14ac:dyDescent="0.35">
      <c r="A251" s="17"/>
      <c r="B251" s="21" t="s">
        <v>156</v>
      </c>
      <c r="C251" s="37"/>
      <c r="D251" s="38"/>
      <c r="E251" s="22" t="s">
        <v>152</v>
      </c>
      <c r="G251" s="55"/>
      <c r="H251" s="64"/>
      <c r="I251" s="55"/>
      <c r="J251" s="99" t="s">
        <v>27</v>
      </c>
      <c r="K251" s="100"/>
      <c r="L251" s="43"/>
      <c r="M251" s="81"/>
    </row>
    <row r="252" spans="1:13" ht="15" x14ac:dyDescent="0.3">
      <c r="A252" s="31" t="s">
        <v>604</v>
      </c>
      <c r="B252" s="7"/>
      <c r="C252" s="14"/>
      <c r="D252" s="15"/>
      <c r="E252" s="18"/>
      <c r="G252" s="55"/>
      <c r="H252" s="64"/>
      <c r="I252" s="55"/>
      <c r="J252" s="82"/>
      <c r="K252" s="82"/>
      <c r="L252" s="8">
        <v>37555</v>
      </c>
      <c r="M252" s="81"/>
    </row>
    <row r="253" spans="1:13" ht="15" thickBot="1" x14ac:dyDescent="0.35">
      <c r="A253" s="17"/>
      <c r="B253" s="21" t="s">
        <v>157</v>
      </c>
      <c r="C253" s="37"/>
      <c r="D253" s="38"/>
      <c r="E253" s="22" t="s">
        <v>152</v>
      </c>
      <c r="G253" s="55"/>
      <c r="H253" s="64"/>
      <c r="I253" s="55"/>
      <c r="J253" s="99" t="s">
        <v>27</v>
      </c>
      <c r="K253" s="100"/>
      <c r="L253" s="43"/>
      <c r="M253" s="81"/>
    </row>
    <row r="254" spans="1:13" ht="15.6" thickBot="1" x14ac:dyDescent="0.35">
      <c r="A254" s="31" t="s">
        <v>605</v>
      </c>
      <c r="B254" s="7"/>
      <c r="C254" s="14"/>
      <c r="D254" s="15"/>
      <c r="E254" s="18"/>
      <c r="G254" s="55"/>
      <c r="H254" s="64"/>
      <c r="I254" s="55"/>
      <c r="J254" s="35" t="str">
        <f>IF(J255&gt;0,"","◄")</f>
        <v>◄</v>
      </c>
      <c r="K254" s="36" t="str">
        <f>IF(K255,"►","")</f>
        <v/>
      </c>
      <c r="L254" s="8">
        <v>37564</v>
      </c>
      <c r="M254" s="80"/>
    </row>
    <row r="255" spans="1:13" x14ac:dyDescent="0.3">
      <c r="A255" s="17"/>
      <c r="B255" s="21" t="s">
        <v>158</v>
      </c>
      <c r="C255" s="37"/>
      <c r="D255" s="38"/>
      <c r="E255" s="22" t="s">
        <v>159</v>
      </c>
      <c r="G255" s="55"/>
      <c r="H255" s="64"/>
      <c r="I255" s="55"/>
      <c r="J255" s="27"/>
      <c r="K255" s="28"/>
      <c r="L255" s="2"/>
      <c r="M255" s="81"/>
    </row>
    <row r="256" spans="1:13" ht="15" x14ac:dyDescent="0.3">
      <c r="A256" s="31" t="s">
        <v>606</v>
      </c>
      <c r="B256" s="7"/>
      <c r="C256" s="14"/>
      <c r="D256" s="15"/>
      <c r="E256" s="18"/>
      <c r="G256" s="55"/>
      <c r="H256" s="64"/>
      <c r="I256" s="55"/>
      <c r="J256" s="82"/>
      <c r="K256" s="82"/>
      <c r="L256" s="8">
        <v>37564</v>
      </c>
      <c r="M256" s="81"/>
    </row>
    <row r="257" spans="1:13" ht="15" thickBot="1" x14ac:dyDescent="0.35">
      <c r="A257" s="17"/>
      <c r="B257" s="21" t="s">
        <v>160</v>
      </c>
      <c r="C257" s="37"/>
      <c r="D257" s="38"/>
      <c r="E257" s="22" t="s">
        <v>159</v>
      </c>
      <c r="G257" s="55"/>
      <c r="H257" s="64"/>
      <c r="I257" s="55"/>
      <c r="J257" s="99" t="s">
        <v>27</v>
      </c>
      <c r="K257" s="100"/>
      <c r="L257" s="43"/>
      <c r="M257" s="81"/>
    </row>
    <row r="258" spans="1:13" ht="15" x14ac:dyDescent="0.3">
      <c r="A258" s="31" t="s">
        <v>607</v>
      </c>
      <c r="B258" s="7"/>
      <c r="C258" s="14"/>
      <c r="D258" s="15"/>
      <c r="E258" s="18"/>
      <c r="G258" s="55"/>
      <c r="H258" s="64"/>
      <c r="I258" s="55"/>
      <c r="J258" s="82"/>
      <c r="K258" s="82"/>
      <c r="L258" s="8">
        <v>37564</v>
      </c>
      <c r="M258" s="81"/>
    </row>
    <row r="259" spans="1:13" ht="15" thickBot="1" x14ac:dyDescent="0.35">
      <c r="A259" s="17"/>
      <c r="B259" s="21" t="s">
        <v>161</v>
      </c>
      <c r="C259" s="37"/>
      <c r="D259" s="38"/>
      <c r="E259" s="22" t="s">
        <v>159</v>
      </c>
      <c r="G259" s="55"/>
      <c r="H259" s="64"/>
      <c r="I259" s="55"/>
      <c r="J259" s="99" t="s">
        <v>27</v>
      </c>
      <c r="K259" s="100"/>
      <c r="L259" s="43"/>
      <c r="M259" s="81"/>
    </row>
    <row r="260" spans="1:13" ht="30" customHeight="1" x14ac:dyDescent="0.3">
      <c r="A260" s="116" t="s">
        <v>901</v>
      </c>
      <c r="B260" s="117"/>
      <c r="C260" s="117"/>
      <c r="D260" s="117"/>
      <c r="E260" s="117"/>
      <c r="G260" s="55"/>
      <c r="H260" s="64"/>
      <c r="I260" s="55"/>
      <c r="J260" s="82"/>
      <c r="K260" s="82"/>
      <c r="L260" s="8">
        <v>37564</v>
      </c>
      <c r="M260" s="81"/>
    </row>
    <row r="261" spans="1:13" ht="15" thickBot="1" x14ac:dyDescent="0.35">
      <c r="A261" s="17"/>
      <c r="B261" s="21" t="s">
        <v>162</v>
      </c>
      <c r="C261" s="37"/>
      <c r="D261" s="38"/>
      <c r="E261" s="22" t="s">
        <v>159</v>
      </c>
      <c r="G261" s="55"/>
      <c r="H261" s="64"/>
      <c r="I261" s="55"/>
      <c r="J261" s="99" t="s">
        <v>27</v>
      </c>
      <c r="K261" s="100"/>
      <c r="L261" s="43"/>
      <c r="M261" s="81"/>
    </row>
    <row r="262" spans="1:13" ht="15" x14ac:dyDescent="0.3">
      <c r="A262" s="31" t="s">
        <v>902</v>
      </c>
      <c r="B262" s="7"/>
      <c r="C262" s="14"/>
      <c r="D262" s="15"/>
      <c r="E262" s="18"/>
      <c r="G262" s="55"/>
      <c r="H262" s="64"/>
      <c r="I262" s="55"/>
      <c r="J262" s="82"/>
      <c r="K262" s="82"/>
      <c r="L262" s="8">
        <v>37600</v>
      </c>
      <c r="M262" s="81"/>
    </row>
    <row r="263" spans="1:13" ht="15" thickBot="1" x14ac:dyDescent="0.35">
      <c r="A263" s="17"/>
      <c r="B263" s="21" t="s">
        <v>163</v>
      </c>
      <c r="C263" s="37"/>
      <c r="D263" s="38"/>
      <c r="E263" s="22" t="s">
        <v>159</v>
      </c>
      <c r="G263" s="55"/>
      <c r="H263" s="64"/>
      <c r="I263" s="55"/>
      <c r="J263" s="99" t="s">
        <v>27</v>
      </c>
      <c r="K263" s="100"/>
      <c r="L263" s="43"/>
      <c r="M263" s="81"/>
    </row>
    <row r="264" spans="1:13" ht="15.6" thickBot="1" x14ac:dyDescent="0.35">
      <c r="A264" s="31" t="s">
        <v>903</v>
      </c>
      <c r="B264" s="7"/>
      <c r="C264" s="14"/>
      <c r="D264" s="15"/>
      <c r="E264" s="18"/>
      <c r="G264" s="59" t="str">
        <f>IF(H264="◄","◄",IF(H264="ok","►",""))</f>
        <v>◄</v>
      </c>
      <c r="H264" s="60" t="str">
        <f>IF(H265&gt;0,"OK","◄")</f>
        <v>◄</v>
      </c>
      <c r="I264" s="61" t="str">
        <f>IF(AND(J264="◄",K264="►"),"◄?►",IF(J264="◄","◄",IF(K264="►","►","")))</f>
        <v>◄</v>
      </c>
      <c r="J264" s="35" t="str">
        <f>IF(J265&gt;0,"","◄")</f>
        <v>◄</v>
      </c>
      <c r="K264" s="36" t="str">
        <f>IF(K265,"►","")</f>
        <v/>
      </c>
      <c r="L264" s="8">
        <v>37620</v>
      </c>
      <c r="M264" s="80"/>
    </row>
    <row r="265" spans="1:13" x14ac:dyDescent="0.3">
      <c r="A265" s="17"/>
      <c r="B265" s="21" t="s">
        <v>164</v>
      </c>
      <c r="C265" s="37"/>
      <c r="D265" s="38"/>
      <c r="E265" s="22" t="s">
        <v>165</v>
      </c>
      <c r="G265" s="62" t="str">
        <f>IF(H265&gt;0,"ok","◄")</f>
        <v>◄</v>
      </c>
      <c r="H265" s="63"/>
      <c r="I265" s="62" t="str">
        <f>IF(AND(J265="",K265&gt;0),"?",IF(J265="","◄",IF(K265&gt;=1,"►","")))</f>
        <v>◄</v>
      </c>
      <c r="J265" s="27"/>
      <c r="K265" s="28"/>
      <c r="L265" s="2"/>
      <c r="M265" s="81"/>
    </row>
    <row r="266" spans="1:13" ht="30" customHeight="1" x14ac:dyDescent="0.3">
      <c r="A266" s="116" t="s">
        <v>644</v>
      </c>
      <c r="B266" s="117"/>
      <c r="C266" s="117"/>
      <c r="D266" s="117"/>
      <c r="E266" s="117"/>
      <c r="G266" s="55"/>
      <c r="H266" s="71" t="str">
        <f>RIGHT(E265,13)</f>
        <v xml:space="preserve">N°. 1 / 2003 </v>
      </c>
      <c r="I266" s="55"/>
      <c r="J266" s="82"/>
      <c r="K266" s="82"/>
      <c r="L266" s="8">
        <v>37644</v>
      </c>
      <c r="M266" s="81"/>
    </row>
    <row r="267" spans="1:13" ht="15" thickBot="1" x14ac:dyDescent="0.35">
      <c r="A267" s="17"/>
      <c r="B267" s="21" t="s">
        <v>166</v>
      </c>
      <c r="C267" s="37"/>
      <c r="D267" s="38"/>
      <c r="E267" s="22" t="s">
        <v>165</v>
      </c>
      <c r="G267" s="55"/>
      <c r="H267" s="64"/>
      <c r="I267" s="55"/>
      <c r="J267" s="99" t="s">
        <v>27</v>
      </c>
      <c r="K267" s="100"/>
      <c r="L267" s="43"/>
      <c r="M267" s="81"/>
    </row>
    <row r="268" spans="1:13" ht="15" x14ac:dyDescent="0.3">
      <c r="A268" s="31" t="s">
        <v>645</v>
      </c>
      <c r="B268" s="7"/>
      <c r="C268" s="14"/>
      <c r="D268" s="15"/>
      <c r="E268" s="18"/>
      <c r="G268" s="55"/>
      <c r="H268" s="64"/>
      <c r="I268" s="55"/>
      <c r="J268" s="82"/>
      <c r="K268" s="82"/>
      <c r="L268" s="8">
        <v>37644</v>
      </c>
      <c r="M268" s="81"/>
    </row>
    <row r="269" spans="1:13" ht="15" thickBot="1" x14ac:dyDescent="0.35">
      <c r="A269" s="17"/>
      <c r="B269" s="21" t="s">
        <v>166</v>
      </c>
      <c r="C269" s="37"/>
      <c r="D269" s="38"/>
      <c r="E269" s="22" t="s">
        <v>165</v>
      </c>
      <c r="G269" s="55"/>
      <c r="H269" s="64"/>
      <c r="I269" s="55"/>
      <c r="J269" s="99" t="s">
        <v>27</v>
      </c>
      <c r="K269" s="100"/>
      <c r="L269" s="43"/>
      <c r="M269" s="81"/>
    </row>
    <row r="270" spans="1:13" ht="15" x14ac:dyDescent="0.3">
      <c r="A270" s="31" t="s">
        <v>610</v>
      </c>
      <c r="B270" s="7"/>
      <c r="C270" s="14"/>
      <c r="D270" s="15"/>
      <c r="E270" s="18"/>
      <c r="G270" s="55"/>
      <c r="H270" s="64"/>
      <c r="I270" s="55"/>
      <c r="J270" s="82"/>
      <c r="K270" s="82"/>
      <c r="L270" s="8">
        <v>37646</v>
      </c>
      <c r="M270" s="81"/>
    </row>
    <row r="271" spans="1:13" ht="15" thickBot="1" x14ac:dyDescent="0.35">
      <c r="A271" s="17"/>
      <c r="B271" s="21" t="s">
        <v>167</v>
      </c>
      <c r="C271" s="37"/>
      <c r="D271" s="38"/>
      <c r="E271" s="22" t="s">
        <v>165</v>
      </c>
      <c r="G271" s="55"/>
      <c r="H271" s="64"/>
      <c r="I271" s="55"/>
      <c r="J271" s="99" t="s">
        <v>27</v>
      </c>
      <c r="K271" s="100"/>
      <c r="L271" s="43"/>
      <c r="M271" s="81"/>
    </row>
    <row r="272" spans="1:13" ht="15" x14ac:dyDescent="0.3">
      <c r="A272" s="31">
        <v>0</v>
      </c>
      <c r="B272" s="7"/>
      <c r="C272" s="14"/>
      <c r="D272" s="15"/>
      <c r="E272" s="18"/>
      <c r="G272" s="55"/>
      <c r="H272" s="64"/>
      <c r="I272" s="55"/>
      <c r="J272" s="82"/>
      <c r="K272" s="82"/>
      <c r="L272" s="8">
        <v>37644</v>
      </c>
      <c r="M272" s="81"/>
    </row>
    <row r="273" spans="1:13" ht="15" thickBot="1" x14ac:dyDescent="0.35">
      <c r="A273" s="17"/>
      <c r="B273" s="21" t="s">
        <v>167</v>
      </c>
      <c r="C273" s="37"/>
      <c r="D273" s="38"/>
      <c r="E273" s="22" t="s">
        <v>165</v>
      </c>
      <c r="G273" s="55"/>
      <c r="H273" s="64"/>
      <c r="I273" s="55"/>
      <c r="J273" s="99" t="s">
        <v>27</v>
      </c>
      <c r="K273" s="100"/>
      <c r="L273" s="43"/>
      <c r="M273" s="81"/>
    </row>
    <row r="274" spans="1:13" ht="15" x14ac:dyDescent="0.3">
      <c r="A274" s="31" t="s">
        <v>611</v>
      </c>
      <c r="B274" s="7"/>
      <c r="C274" s="14"/>
      <c r="D274" s="15"/>
      <c r="E274" s="18"/>
      <c r="G274" s="55"/>
      <c r="H274" s="64"/>
      <c r="I274" s="55"/>
      <c r="J274" s="82"/>
      <c r="K274" s="82"/>
      <c r="L274" s="8">
        <v>37674</v>
      </c>
      <c r="M274" s="81"/>
    </row>
    <row r="275" spans="1:13" ht="15" thickBot="1" x14ac:dyDescent="0.35">
      <c r="A275" s="17"/>
      <c r="B275" s="21" t="s">
        <v>168</v>
      </c>
      <c r="C275" s="37"/>
      <c r="D275" s="38"/>
      <c r="E275" s="22" t="s">
        <v>165</v>
      </c>
      <c r="G275" s="55"/>
      <c r="H275" s="64"/>
      <c r="I275" s="55"/>
      <c r="J275" s="99" t="s">
        <v>27</v>
      </c>
      <c r="K275" s="100"/>
      <c r="L275" s="43"/>
      <c r="M275" s="81"/>
    </row>
    <row r="276" spans="1:13" ht="15" x14ac:dyDescent="0.3">
      <c r="A276" s="31" t="s">
        <v>612</v>
      </c>
      <c r="B276" s="7"/>
      <c r="C276" s="14"/>
      <c r="D276" s="15"/>
      <c r="E276" s="18"/>
      <c r="G276" s="55"/>
      <c r="H276" s="64"/>
      <c r="I276" s="55"/>
      <c r="J276" s="82"/>
      <c r="K276" s="82"/>
      <c r="L276" s="8">
        <v>37674</v>
      </c>
      <c r="M276" s="81"/>
    </row>
    <row r="277" spans="1:13" ht="15" thickBot="1" x14ac:dyDescent="0.35">
      <c r="A277" s="17"/>
      <c r="B277" s="21" t="s">
        <v>169</v>
      </c>
      <c r="C277" s="37"/>
      <c r="D277" s="38"/>
      <c r="E277" s="22" t="s">
        <v>165</v>
      </c>
      <c r="G277" s="55"/>
      <c r="H277" s="64"/>
      <c r="I277" s="55"/>
      <c r="J277" s="99" t="s">
        <v>27</v>
      </c>
      <c r="K277" s="100"/>
      <c r="L277" s="43"/>
      <c r="M277" s="81"/>
    </row>
    <row r="278" spans="1:13" ht="15" x14ac:dyDescent="0.3">
      <c r="A278" s="31" t="s">
        <v>613</v>
      </c>
      <c r="B278" s="7"/>
      <c r="C278" s="14"/>
      <c r="D278" s="15"/>
      <c r="E278" s="18"/>
      <c r="G278" s="55"/>
      <c r="H278" s="64"/>
      <c r="I278" s="55"/>
      <c r="J278" s="82"/>
      <c r="K278" s="82"/>
      <c r="L278" s="8">
        <v>37674</v>
      </c>
      <c r="M278" s="81"/>
    </row>
    <row r="279" spans="1:13" ht="15" thickBot="1" x14ac:dyDescent="0.35">
      <c r="A279" s="17"/>
      <c r="B279" s="21" t="s">
        <v>169</v>
      </c>
      <c r="C279" s="37"/>
      <c r="D279" s="38"/>
      <c r="E279" s="22" t="s">
        <v>165</v>
      </c>
      <c r="G279" s="55"/>
      <c r="H279" s="64"/>
      <c r="I279" s="55"/>
      <c r="J279" s="99" t="s">
        <v>27</v>
      </c>
      <c r="K279" s="100"/>
      <c r="L279" s="43"/>
      <c r="M279" s="81"/>
    </row>
    <row r="280" spans="1:13" ht="15.6" thickBot="1" x14ac:dyDescent="0.35">
      <c r="A280" s="31" t="s">
        <v>614</v>
      </c>
      <c r="B280" s="7"/>
      <c r="C280" s="14"/>
      <c r="D280" s="15"/>
      <c r="E280" s="18"/>
      <c r="G280" s="59" t="str">
        <f>IF(H280="◄","◄",IF(H280="ok","►",""))</f>
        <v>◄</v>
      </c>
      <c r="H280" s="60" t="str">
        <f>IF(H281&gt;0,"OK","◄")</f>
        <v>◄</v>
      </c>
      <c r="I280" s="61" t="str">
        <f>IF(AND(J280="◄",K280="►"),"◄?►",IF(J280="◄","◄",IF(K280="►","►","")))</f>
        <v>◄</v>
      </c>
      <c r="J280" s="35" t="str">
        <f>IF(J281&gt;0,"","◄")</f>
        <v>◄</v>
      </c>
      <c r="K280" s="36" t="str">
        <f>IF(K281,"►","")</f>
        <v/>
      </c>
      <c r="L280" s="8">
        <v>37695</v>
      </c>
      <c r="M280" s="80"/>
    </row>
    <row r="281" spans="1:13" x14ac:dyDescent="0.3">
      <c r="A281" s="17"/>
      <c r="B281" s="21" t="s">
        <v>170</v>
      </c>
      <c r="C281" s="37"/>
      <c r="D281" s="38"/>
      <c r="E281" s="22" t="s">
        <v>171</v>
      </c>
      <c r="G281" s="62" t="str">
        <f>IF(H281&gt;0,"ok","◄")</f>
        <v>◄</v>
      </c>
      <c r="H281" s="63"/>
      <c r="I281" s="62" t="str">
        <f>IF(AND(J281="",K281&gt;0),"?",IF(J281="","◄",IF(K281&gt;=1,"►","")))</f>
        <v>◄</v>
      </c>
      <c r="J281" s="27"/>
      <c r="K281" s="28"/>
      <c r="L281" s="2"/>
      <c r="M281" s="81"/>
    </row>
    <row r="282" spans="1:13" ht="15" x14ac:dyDescent="0.3">
      <c r="A282" s="31" t="s">
        <v>615</v>
      </c>
      <c r="B282" s="7"/>
      <c r="C282" s="14"/>
      <c r="D282" s="15"/>
      <c r="E282" s="18"/>
      <c r="G282" s="55"/>
      <c r="H282" s="71" t="str">
        <f>RIGHT(E281,13)</f>
        <v xml:space="preserve">N°. 2 / 2003 </v>
      </c>
      <c r="I282" s="55"/>
      <c r="J282" s="82"/>
      <c r="K282" s="82"/>
      <c r="L282" s="8">
        <v>37709</v>
      </c>
      <c r="M282" s="81"/>
    </row>
    <row r="283" spans="1:13" ht="15" thickBot="1" x14ac:dyDescent="0.35">
      <c r="A283" s="17"/>
      <c r="B283" s="21" t="s">
        <v>172</v>
      </c>
      <c r="C283" s="37"/>
      <c r="D283" s="38"/>
      <c r="E283" s="22" t="s">
        <v>171</v>
      </c>
      <c r="G283" s="55"/>
      <c r="H283" s="64"/>
      <c r="I283" s="55"/>
      <c r="J283" s="99" t="s">
        <v>27</v>
      </c>
      <c r="K283" s="100"/>
      <c r="L283" s="43"/>
      <c r="M283" s="81"/>
    </row>
    <row r="284" spans="1:13" ht="15" x14ac:dyDescent="0.3">
      <c r="A284" s="31" t="s">
        <v>616</v>
      </c>
      <c r="B284" s="7"/>
      <c r="C284" s="14"/>
      <c r="D284" s="15"/>
      <c r="E284" s="18"/>
      <c r="G284" s="55"/>
      <c r="H284" s="64"/>
      <c r="I284" s="55"/>
      <c r="J284" s="82"/>
      <c r="K284" s="82"/>
      <c r="L284" s="8">
        <v>37709</v>
      </c>
      <c r="M284" s="81"/>
    </row>
    <row r="285" spans="1:13" ht="15" thickBot="1" x14ac:dyDescent="0.35">
      <c r="A285" s="17"/>
      <c r="B285" s="21" t="s">
        <v>173</v>
      </c>
      <c r="C285" s="37"/>
      <c r="D285" s="38"/>
      <c r="E285" s="22" t="s">
        <v>171</v>
      </c>
      <c r="G285" s="55"/>
      <c r="H285" s="64"/>
      <c r="I285" s="55"/>
      <c r="J285" s="99" t="s">
        <v>27</v>
      </c>
      <c r="K285" s="100"/>
      <c r="L285" s="43"/>
      <c r="M285" s="81"/>
    </row>
    <row r="286" spans="1:13" ht="15" x14ac:dyDescent="0.3">
      <c r="A286" s="31" t="s">
        <v>617</v>
      </c>
      <c r="B286" s="7"/>
      <c r="C286" s="14"/>
      <c r="D286" s="15"/>
      <c r="E286" s="18"/>
      <c r="G286" s="55"/>
      <c r="H286" s="64"/>
      <c r="I286" s="55"/>
      <c r="J286" s="82"/>
      <c r="K286" s="82"/>
      <c r="L286" s="8">
        <v>37737</v>
      </c>
      <c r="M286" s="81"/>
    </row>
    <row r="287" spans="1:13" ht="15" thickBot="1" x14ac:dyDescent="0.35">
      <c r="A287" s="17"/>
      <c r="B287" s="21" t="s">
        <v>174</v>
      </c>
      <c r="C287" s="37"/>
      <c r="D287" s="38"/>
      <c r="E287" s="22" t="s">
        <v>171</v>
      </c>
      <c r="G287" s="55"/>
      <c r="H287" s="64"/>
      <c r="I287" s="55"/>
      <c r="J287" s="99" t="s">
        <v>27</v>
      </c>
      <c r="K287" s="100"/>
      <c r="L287" s="43"/>
      <c r="M287" s="81"/>
    </row>
    <row r="288" spans="1:13" ht="29.4" customHeight="1" x14ac:dyDescent="0.3">
      <c r="A288" s="116" t="s">
        <v>618</v>
      </c>
      <c r="B288" s="117"/>
      <c r="C288" s="117"/>
      <c r="D288" s="117"/>
      <c r="E288" s="117"/>
      <c r="G288" s="55"/>
      <c r="H288" s="64"/>
      <c r="I288" s="55"/>
      <c r="J288" s="82"/>
      <c r="K288" s="82"/>
      <c r="L288" s="8">
        <v>37737</v>
      </c>
      <c r="M288" s="81"/>
    </row>
    <row r="289" spans="1:13" ht="15" thickBot="1" x14ac:dyDescent="0.35">
      <c r="A289" s="17"/>
      <c r="B289" s="21" t="s">
        <v>175</v>
      </c>
      <c r="C289" s="37"/>
      <c r="D289" s="38"/>
      <c r="E289" s="22" t="s">
        <v>171</v>
      </c>
      <c r="G289" s="55"/>
      <c r="H289" s="64"/>
      <c r="I289" s="55"/>
      <c r="J289" s="99" t="s">
        <v>27</v>
      </c>
      <c r="K289" s="100"/>
      <c r="L289" s="43"/>
      <c r="M289" s="81"/>
    </row>
    <row r="290" spans="1:13" ht="15" x14ac:dyDescent="0.3">
      <c r="A290" s="31" t="s">
        <v>646</v>
      </c>
      <c r="B290" s="7"/>
      <c r="C290" s="14"/>
      <c r="D290" s="15"/>
      <c r="E290" s="18"/>
      <c r="G290" s="55"/>
      <c r="H290" s="64"/>
      <c r="I290" s="55"/>
      <c r="J290" s="82"/>
      <c r="K290" s="82"/>
      <c r="L290" s="8">
        <v>37737</v>
      </c>
      <c r="M290" s="81"/>
    </row>
    <row r="291" spans="1:13" ht="15" thickBot="1" x14ac:dyDescent="0.35">
      <c r="A291" s="17"/>
      <c r="B291" s="21" t="s">
        <v>175</v>
      </c>
      <c r="C291" s="37"/>
      <c r="D291" s="38"/>
      <c r="E291" s="22" t="s">
        <v>171</v>
      </c>
      <c r="G291" s="55"/>
      <c r="H291" s="64"/>
      <c r="I291" s="55"/>
      <c r="J291" s="99" t="s">
        <v>27</v>
      </c>
      <c r="K291" s="100"/>
      <c r="L291" s="43"/>
      <c r="M291" s="81"/>
    </row>
    <row r="292" spans="1:13" ht="15.6" thickBot="1" x14ac:dyDescent="0.35">
      <c r="A292" s="31" t="s">
        <v>619</v>
      </c>
      <c r="B292" s="7"/>
      <c r="C292" s="14"/>
      <c r="D292" s="15"/>
      <c r="E292" s="18"/>
      <c r="G292" s="59" t="str">
        <f>IF(H292="◄","◄",IF(H292="ok","►",""))</f>
        <v>◄</v>
      </c>
      <c r="H292" s="60" t="str">
        <f>IF(H293&gt;0,"OK","◄")</f>
        <v>◄</v>
      </c>
      <c r="I292" s="61" t="str">
        <f>IF(AND(J292="◄",K292="►"),"◄?►",IF(J292="◄","◄",IF(K292="►","►","")))</f>
        <v>◄</v>
      </c>
      <c r="J292" s="35" t="str">
        <f>IF(J293&gt;0,"","◄")</f>
        <v>◄</v>
      </c>
      <c r="K292" s="36" t="str">
        <f>IF(K293,"►","")</f>
        <v/>
      </c>
      <c r="L292" s="8">
        <v>37751</v>
      </c>
      <c r="M292" s="81"/>
    </row>
    <row r="293" spans="1:13" x14ac:dyDescent="0.3">
      <c r="A293" s="17"/>
      <c r="B293" s="21" t="s">
        <v>176</v>
      </c>
      <c r="C293" s="37"/>
      <c r="D293" s="38"/>
      <c r="E293" s="22" t="s">
        <v>177</v>
      </c>
      <c r="G293" s="62" t="str">
        <f>IF(H293&gt;0,"ok","◄")</f>
        <v>◄</v>
      </c>
      <c r="H293" s="63"/>
      <c r="I293" s="62" t="str">
        <f>IF(AND(J293="",K293&gt;0),"?",IF(J293="","◄",IF(K293&gt;=1,"►","")))</f>
        <v>◄</v>
      </c>
      <c r="J293" s="27"/>
      <c r="K293" s="28"/>
      <c r="L293" s="2"/>
      <c r="M293" s="81"/>
    </row>
    <row r="294" spans="1:13" ht="15" x14ac:dyDescent="0.3">
      <c r="A294" s="31" t="s">
        <v>620</v>
      </c>
      <c r="B294" s="7"/>
      <c r="C294" s="14"/>
      <c r="D294" s="15"/>
      <c r="E294" s="18"/>
      <c r="G294" s="55"/>
      <c r="H294" s="71" t="str">
        <f>RIGHT(E293,13)</f>
        <v xml:space="preserve">N°. 3 / 2003 </v>
      </c>
      <c r="I294" s="55"/>
      <c r="J294" s="82"/>
      <c r="K294" s="82"/>
      <c r="L294" s="8">
        <v>37758</v>
      </c>
      <c r="M294" s="81"/>
    </row>
    <row r="295" spans="1:13" ht="15" thickBot="1" x14ac:dyDescent="0.35">
      <c r="A295" s="17"/>
      <c r="B295" s="21" t="s">
        <v>178</v>
      </c>
      <c r="C295" s="37"/>
      <c r="D295" s="38"/>
      <c r="E295" s="22" t="s">
        <v>171</v>
      </c>
      <c r="G295" s="55"/>
      <c r="H295" s="64"/>
      <c r="I295" s="55"/>
      <c r="J295" s="99" t="s">
        <v>27</v>
      </c>
      <c r="K295" s="100"/>
      <c r="L295" s="43"/>
      <c r="M295" s="81"/>
    </row>
    <row r="296" spans="1:13" ht="15" x14ac:dyDescent="0.3">
      <c r="A296" s="31" t="s">
        <v>621</v>
      </c>
      <c r="B296" s="7"/>
      <c r="C296" s="14"/>
      <c r="D296" s="15"/>
      <c r="E296" s="18"/>
      <c r="G296" s="55"/>
      <c r="H296" s="64"/>
      <c r="I296" s="55"/>
      <c r="J296" s="82"/>
      <c r="K296" s="82"/>
      <c r="L296" s="8">
        <v>37758</v>
      </c>
      <c r="M296" s="81"/>
    </row>
    <row r="297" spans="1:13" ht="15" thickBot="1" x14ac:dyDescent="0.35">
      <c r="A297" s="17"/>
      <c r="B297" s="21" t="s">
        <v>179</v>
      </c>
      <c r="C297" s="37"/>
      <c r="D297" s="38"/>
      <c r="E297" s="22" t="s">
        <v>177</v>
      </c>
      <c r="G297" s="55"/>
      <c r="H297" s="64"/>
      <c r="I297" s="55"/>
      <c r="J297" s="99" t="s">
        <v>27</v>
      </c>
      <c r="K297" s="100"/>
      <c r="L297" s="43"/>
      <c r="M297" s="81"/>
    </row>
    <row r="298" spans="1:13" ht="15" x14ac:dyDescent="0.3">
      <c r="A298" s="31" t="s">
        <v>622</v>
      </c>
      <c r="B298" s="7"/>
      <c r="C298" s="14"/>
      <c r="D298" s="15"/>
      <c r="E298" s="18"/>
      <c r="G298" s="55"/>
      <c r="H298" s="64"/>
      <c r="I298" s="55"/>
      <c r="J298" s="82"/>
      <c r="K298" s="82"/>
      <c r="L298" s="8">
        <v>37800</v>
      </c>
      <c r="M298" s="81"/>
    </row>
    <row r="299" spans="1:13" ht="15" thickBot="1" x14ac:dyDescent="0.35">
      <c r="A299" s="17"/>
      <c r="B299" s="21" t="s">
        <v>180</v>
      </c>
      <c r="C299" s="37"/>
      <c r="D299" s="38"/>
      <c r="E299" s="22" t="s">
        <v>177</v>
      </c>
      <c r="G299" s="55"/>
      <c r="H299" s="64"/>
      <c r="I299" s="55"/>
      <c r="J299" s="99" t="s">
        <v>27</v>
      </c>
      <c r="K299" s="100"/>
      <c r="L299" s="43"/>
      <c r="M299" s="81"/>
    </row>
    <row r="300" spans="1:13" ht="15" x14ac:dyDescent="0.3">
      <c r="A300" s="31" t="s">
        <v>647</v>
      </c>
      <c r="B300" s="7"/>
      <c r="C300" s="14"/>
      <c r="D300" s="15"/>
      <c r="E300" s="18"/>
      <c r="G300" s="55"/>
      <c r="H300" s="64"/>
      <c r="I300" s="55"/>
      <c r="J300" s="82"/>
      <c r="K300" s="82"/>
      <c r="L300" s="8">
        <v>37800</v>
      </c>
      <c r="M300" s="81"/>
    </row>
    <row r="301" spans="1:13" ht="15" thickBot="1" x14ac:dyDescent="0.35">
      <c r="A301" s="17"/>
      <c r="B301" s="21" t="s">
        <v>180</v>
      </c>
      <c r="C301" s="37"/>
      <c r="D301" s="38"/>
      <c r="E301" s="22" t="s">
        <v>177</v>
      </c>
      <c r="G301" s="55"/>
      <c r="H301" s="64"/>
      <c r="I301" s="55"/>
      <c r="J301" s="99" t="s">
        <v>27</v>
      </c>
      <c r="K301" s="100"/>
      <c r="L301" s="43"/>
      <c r="M301" s="81"/>
    </row>
    <row r="302" spans="1:13" ht="15" x14ac:dyDescent="0.3">
      <c r="A302" s="31" t="s">
        <v>623</v>
      </c>
      <c r="B302" s="7"/>
      <c r="C302" s="14"/>
      <c r="D302" s="15"/>
      <c r="E302" s="18"/>
      <c r="G302" s="55"/>
      <c r="H302" s="64"/>
      <c r="I302" s="55"/>
      <c r="J302" s="82"/>
      <c r="K302" s="82"/>
      <c r="L302" s="8">
        <v>37769</v>
      </c>
      <c r="M302" s="81"/>
    </row>
    <row r="303" spans="1:13" ht="15" thickBot="1" x14ac:dyDescent="0.35">
      <c r="A303" s="17"/>
      <c r="B303" s="21" t="s">
        <v>181</v>
      </c>
      <c r="C303" s="37"/>
      <c r="D303" s="38"/>
      <c r="E303" s="22" t="s">
        <v>177</v>
      </c>
      <c r="G303" s="55"/>
      <c r="H303" s="64"/>
      <c r="I303" s="55"/>
      <c r="J303" s="99" t="s">
        <v>27</v>
      </c>
      <c r="K303" s="100"/>
      <c r="L303" s="43"/>
      <c r="M303" s="81"/>
    </row>
    <row r="304" spans="1:13" ht="15" x14ac:dyDescent="0.3">
      <c r="A304" s="31" t="s">
        <v>624</v>
      </c>
      <c r="B304" s="7"/>
      <c r="C304" s="14"/>
      <c r="D304" s="15"/>
      <c r="E304" s="18"/>
      <c r="G304" s="55"/>
      <c r="H304" s="64"/>
      <c r="I304" s="55"/>
      <c r="J304" s="82"/>
      <c r="K304" s="82"/>
      <c r="L304" s="8">
        <v>37771</v>
      </c>
      <c r="M304" s="81"/>
    </row>
    <row r="305" spans="1:13" ht="15" thickBot="1" x14ac:dyDescent="0.35">
      <c r="A305" s="17"/>
      <c r="B305" s="21" t="s">
        <v>182</v>
      </c>
      <c r="C305" s="37"/>
      <c r="D305" s="38"/>
      <c r="E305" s="22" t="s">
        <v>177</v>
      </c>
      <c r="G305" s="55"/>
      <c r="H305" s="64"/>
      <c r="I305" s="55"/>
      <c r="J305" s="99" t="s">
        <v>27</v>
      </c>
      <c r="K305" s="100"/>
      <c r="L305" s="43"/>
      <c r="M305" s="81"/>
    </row>
    <row r="306" spans="1:13" ht="15.6" thickBot="1" x14ac:dyDescent="0.35">
      <c r="A306" s="31" t="s">
        <v>625</v>
      </c>
      <c r="B306" s="7"/>
      <c r="C306" s="14"/>
      <c r="D306" s="15"/>
      <c r="E306" s="18"/>
      <c r="G306" s="59" t="str">
        <f>IF(H306="◄","◄",IF(H306="ok","►",""))</f>
        <v>◄</v>
      </c>
      <c r="H306" s="60" t="str">
        <f>IF(H307&gt;0,"OK","◄")</f>
        <v>◄</v>
      </c>
      <c r="I306" s="61" t="str">
        <f>IF(AND(J306="◄",K306="►"),"◄?►",IF(J306="◄","◄",IF(K306="►","►","")))</f>
        <v>◄</v>
      </c>
      <c r="J306" s="35" t="str">
        <f>IF(J307&gt;0,"","◄")</f>
        <v>◄</v>
      </c>
      <c r="K306" s="36" t="str">
        <f>IF(K307,"►","")</f>
        <v/>
      </c>
      <c r="L306" s="8">
        <v>37807</v>
      </c>
      <c r="M306" s="80"/>
    </row>
    <row r="307" spans="1:13" x14ac:dyDescent="0.3">
      <c r="A307" s="17"/>
      <c r="B307" s="21" t="s">
        <v>183</v>
      </c>
      <c r="C307" s="37"/>
      <c r="D307" s="38"/>
      <c r="E307" s="22" t="s">
        <v>184</v>
      </c>
      <c r="G307" s="62" t="str">
        <f>IF(H307&gt;0,"ok","◄")</f>
        <v>◄</v>
      </c>
      <c r="H307" s="63"/>
      <c r="I307" s="62" t="str">
        <f>IF(AND(J307="",K307&gt;0),"?",IF(J307="","◄",IF(K307&gt;=1,"►","")))</f>
        <v>◄</v>
      </c>
      <c r="J307" s="27"/>
      <c r="K307" s="28"/>
      <c r="L307" s="2"/>
      <c r="M307" s="81"/>
    </row>
    <row r="308" spans="1:13" ht="15" x14ac:dyDescent="0.3">
      <c r="A308" s="31" t="s">
        <v>626</v>
      </c>
      <c r="B308" s="7"/>
      <c r="C308" s="14"/>
      <c r="D308" s="15"/>
      <c r="E308" s="18"/>
      <c r="G308" s="55"/>
      <c r="H308" s="71" t="str">
        <f>RIGHT(E307,13)</f>
        <v xml:space="preserve">N°. 4 / 2003 </v>
      </c>
      <c r="I308" s="55"/>
      <c r="J308" s="82"/>
      <c r="K308" s="82"/>
      <c r="L308" s="8">
        <v>37807</v>
      </c>
      <c r="M308" s="81"/>
    </row>
    <row r="309" spans="1:13" ht="15" thickBot="1" x14ac:dyDescent="0.35">
      <c r="A309" s="17"/>
      <c r="B309" s="21" t="s">
        <v>183</v>
      </c>
      <c r="C309" s="37"/>
      <c r="D309" s="38"/>
      <c r="E309" s="22" t="s">
        <v>184</v>
      </c>
      <c r="G309" s="55"/>
      <c r="H309" s="64"/>
      <c r="I309" s="55"/>
      <c r="J309" s="99" t="s">
        <v>27</v>
      </c>
      <c r="K309" s="100"/>
      <c r="L309" s="43"/>
      <c r="M309" s="81"/>
    </row>
    <row r="310" spans="1:13" ht="15" x14ac:dyDescent="0.3">
      <c r="A310" s="31" t="s">
        <v>626</v>
      </c>
      <c r="B310" s="7"/>
      <c r="C310" s="14"/>
      <c r="D310" s="15"/>
      <c r="E310" s="18"/>
      <c r="G310" s="55"/>
      <c r="H310" s="64"/>
      <c r="I310" s="55"/>
      <c r="J310" s="82"/>
      <c r="K310" s="82"/>
      <c r="L310" s="8">
        <v>37807</v>
      </c>
      <c r="M310" s="81"/>
    </row>
    <row r="311" spans="1:13" ht="15" thickBot="1" x14ac:dyDescent="0.35">
      <c r="A311" s="17"/>
      <c r="B311" s="21" t="s">
        <v>185</v>
      </c>
      <c r="C311" s="37"/>
      <c r="D311" s="38"/>
      <c r="E311" s="22" t="s">
        <v>184</v>
      </c>
      <c r="G311" s="55"/>
      <c r="H311" s="64"/>
      <c r="I311" s="55"/>
      <c r="J311" s="99" t="s">
        <v>27</v>
      </c>
      <c r="K311" s="100"/>
      <c r="L311" s="43"/>
      <c r="M311" s="81"/>
    </row>
    <row r="312" spans="1:13" ht="15" x14ac:dyDescent="0.3">
      <c r="A312" s="31" t="s">
        <v>627</v>
      </c>
      <c r="B312" s="7"/>
      <c r="C312" s="14"/>
      <c r="D312" s="15"/>
      <c r="E312" s="18"/>
      <c r="G312" s="55"/>
      <c r="H312" s="64"/>
      <c r="I312" s="55"/>
      <c r="J312" s="82"/>
      <c r="K312" s="82"/>
      <c r="L312" s="8">
        <v>37842</v>
      </c>
      <c r="M312" s="81"/>
    </row>
    <row r="313" spans="1:13" ht="15" thickBot="1" x14ac:dyDescent="0.35">
      <c r="A313" s="17"/>
      <c r="B313" s="21" t="s">
        <v>186</v>
      </c>
      <c r="C313" s="37"/>
      <c r="D313" s="38"/>
      <c r="E313" s="22" t="s">
        <v>184</v>
      </c>
      <c r="G313" s="55"/>
      <c r="H313" s="64"/>
      <c r="I313" s="55"/>
      <c r="J313" s="99" t="s">
        <v>27</v>
      </c>
      <c r="K313" s="100"/>
      <c r="L313" s="43"/>
      <c r="M313" s="81"/>
    </row>
    <row r="314" spans="1:13" ht="15" x14ac:dyDescent="0.3">
      <c r="A314" s="31" t="s">
        <v>628</v>
      </c>
      <c r="B314" s="7"/>
      <c r="C314" s="14"/>
      <c r="D314" s="15"/>
      <c r="E314" s="18"/>
      <c r="G314" s="55"/>
      <c r="H314" s="64"/>
      <c r="I314" s="55"/>
      <c r="J314" s="82"/>
      <c r="K314" s="82"/>
      <c r="L314" s="8">
        <v>37842</v>
      </c>
      <c r="M314" s="81"/>
    </row>
    <row r="315" spans="1:13" ht="15" thickBot="1" x14ac:dyDescent="0.35">
      <c r="A315" s="17"/>
      <c r="B315" s="21" t="s">
        <v>187</v>
      </c>
      <c r="C315" s="37"/>
      <c r="D315" s="38"/>
      <c r="E315" s="22" t="s">
        <v>184</v>
      </c>
      <c r="G315" s="55"/>
      <c r="H315" s="64"/>
      <c r="I315" s="55"/>
      <c r="J315" s="99" t="s">
        <v>27</v>
      </c>
      <c r="K315" s="100"/>
      <c r="L315" s="43"/>
      <c r="M315" s="81"/>
    </row>
    <row r="316" spans="1:13" ht="15" x14ac:dyDescent="0.3">
      <c r="A316" s="31" t="s">
        <v>629</v>
      </c>
      <c r="B316" s="7"/>
      <c r="C316" s="14"/>
      <c r="D316" s="15"/>
      <c r="E316" s="18"/>
      <c r="G316" s="55"/>
      <c r="H316" s="64"/>
      <c r="I316" s="55"/>
      <c r="J316" s="82"/>
      <c r="K316" s="82"/>
      <c r="L316" s="8">
        <v>37842</v>
      </c>
      <c r="M316" s="81"/>
    </row>
    <row r="317" spans="1:13" ht="15" thickBot="1" x14ac:dyDescent="0.35">
      <c r="A317" s="17"/>
      <c r="B317" s="21" t="s">
        <v>188</v>
      </c>
      <c r="C317" s="37"/>
      <c r="D317" s="38"/>
      <c r="E317" s="22" t="s">
        <v>184</v>
      </c>
      <c r="G317" s="55"/>
      <c r="H317" s="64"/>
      <c r="I317" s="55"/>
      <c r="J317" s="99" t="s">
        <v>27</v>
      </c>
      <c r="K317" s="100"/>
      <c r="L317" s="43"/>
      <c r="M317" s="81"/>
    </row>
    <row r="318" spans="1:13" ht="15" x14ac:dyDescent="0.3">
      <c r="A318" s="31" t="s">
        <v>630</v>
      </c>
      <c r="B318" s="7"/>
      <c r="C318" s="14"/>
      <c r="D318" s="15"/>
      <c r="E318" s="18"/>
      <c r="G318" s="55"/>
      <c r="H318" s="64"/>
      <c r="I318" s="55"/>
      <c r="J318" s="82"/>
      <c r="K318" s="82"/>
      <c r="L318" s="8">
        <v>37842</v>
      </c>
      <c r="M318" s="81"/>
    </row>
    <row r="319" spans="1:13" ht="15" thickBot="1" x14ac:dyDescent="0.35">
      <c r="A319" s="17"/>
      <c r="B319" s="21" t="s">
        <v>189</v>
      </c>
      <c r="C319" s="37"/>
      <c r="D319" s="38"/>
      <c r="E319" s="22" t="s">
        <v>184</v>
      </c>
      <c r="G319" s="55"/>
      <c r="H319" s="64"/>
      <c r="I319" s="55"/>
      <c r="J319" s="99" t="s">
        <v>27</v>
      </c>
      <c r="K319" s="100"/>
      <c r="L319" s="43"/>
      <c r="M319" s="81"/>
    </row>
    <row r="320" spans="1:13" ht="15" x14ac:dyDescent="0.3">
      <c r="A320" s="31" t="s">
        <v>631</v>
      </c>
      <c r="B320" s="7"/>
      <c r="C320" s="14"/>
      <c r="D320" s="15"/>
      <c r="E320" s="18"/>
      <c r="G320" s="55"/>
      <c r="H320" s="64"/>
      <c r="I320" s="55"/>
      <c r="J320" s="82"/>
      <c r="K320" s="82"/>
      <c r="L320" s="8">
        <v>37877</v>
      </c>
      <c r="M320" s="81"/>
    </row>
    <row r="321" spans="1:13" ht="15" thickBot="1" x14ac:dyDescent="0.35">
      <c r="A321" s="17"/>
      <c r="B321" s="21" t="s">
        <v>190</v>
      </c>
      <c r="C321" s="37"/>
      <c r="D321" s="38"/>
      <c r="E321" s="22" t="s">
        <v>184</v>
      </c>
      <c r="G321" s="55"/>
      <c r="H321" s="64"/>
      <c r="I321" s="55"/>
      <c r="J321" s="99" t="s">
        <v>27</v>
      </c>
      <c r="K321" s="100"/>
      <c r="L321" s="43"/>
      <c r="M321" s="81"/>
    </row>
    <row r="322" spans="1:13" ht="15" x14ac:dyDescent="0.3">
      <c r="A322" s="31" t="s">
        <v>632</v>
      </c>
      <c r="B322" s="7"/>
      <c r="C322" s="14"/>
      <c r="D322" s="15"/>
      <c r="E322" s="18"/>
      <c r="G322" s="55"/>
      <c r="H322" s="64"/>
      <c r="I322" s="55"/>
      <c r="J322" s="82"/>
      <c r="K322" s="82"/>
      <c r="L322" s="8">
        <v>37877</v>
      </c>
      <c r="M322" s="81"/>
    </row>
    <row r="323" spans="1:13" ht="15" thickBot="1" x14ac:dyDescent="0.35">
      <c r="A323" s="17"/>
      <c r="B323" s="21" t="s">
        <v>191</v>
      </c>
      <c r="C323" s="37"/>
      <c r="D323" s="38"/>
      <c r="E323" s="22" t="s">
        <v>184</v>
      </c>
      <c r="G323" s="55"/>
      <c r="H323" s="64"/>
      <c r="I323" s="55"/>
      <c r="J323" s="99" t="s">
        <v>27</v>
      </c>
      <c r="K323" s="100"/>
      <c r="L323" s="43"/>
      <c r="M323" s="81"/>
    </row>
    <row r="324" spans="1:13" ht="15.6" thickBot="1" x14ac:dyDescent="0.35">
      <c r="A324" s="31" t="s">
        <v>633</v>
      </c>
      <c r="B324" s="7"/>
      <c r="C324" s="14"/>
      <c r="D324" s="15"/>
      <c r="E324" s="18"/>
      <c r="G324" s="59" t="str">
        <f>IF(H324="◄","◄",IF(H324="ok","►",""))</f>
        <v>◄</v>
      </c>
      <c r="H324" s="60" t="str">
        <f>IF(H325&gt;0,"OK","◄")</f>
        <v>◄</v>
      </c>
      <c r="I324" s="61" t="str">
        <f>IF(AND(J324="◄",K324="►"),"◄?►",IF(J324="◄","◄",IF(K324="►","►","")))</f>
        <v>◄</v>
      </c>
      <c r="J324" s="35" t="str">
        <f>IF(J325&gt;0,"","◄")</f>
        <v>◄</v>
      </c>
      <c r="K324" s="36" t="str">
        <f>IF(K325,"►","")</f>
        <v/>
      </c>
      <c r="L324" s="8">
        <v>37900</v>
      </c>
      <c r="M324" s="80"/>
    </row>
    <row r="325" spans="1:13" x14ac:dyDescent="0.3">
      <c r="A325" s="17"/>
      <c r="B325" s="21" t="s">
        <v>192</v>
      </c>
      <c r="C325" s="37"/>
      <c r="D325" s="38"/>
      <c r="E325" s="22" t="s">
        <v>193</v>
      </c>
      <c r="G325" s="62" t="str">
        <f>IF(H325&gt;0,"ok","◄")</f>
        <v>◄</v>
      </c>
      <c r="H325" s="63"/>
      <c r="I325" s="62" t="str">
        <f>IF(AND(J325="",K325&gt;0),"?",IF(J325="","◄",IF(K325&gt;=1,"►","")))</f>
        <v>◄</v>
      </c>
      <c r="J325" s="27"/>
      <c r="K325" s="28"/>
      <c r="L325" s="2"/>
      <c r="M325" s="81"/>
    </row>
    <row r="326" spans="1:13" ht="15" x14ac:dyDescent="0.3">
      <c r="A326" s="31" t="s">
        <v>634</v>
      </c>
      <c r="B326" s="7"/>
      <c r="C326" s="14"/>
      <c r="D326" s="15"/>
      <c r="E326" s="18"/>
      <c r="G326" s="55"/>
      <c r="H326" s="71" t="str">
        <f>RIGHT(E325,13)</f>
        <v xml:space="preserve">N°. 5 / 2003 </v>
      </c>
      <c r="I326" s="55"/>
      <c r="J326" s="82"/>
      <c r="K326" s="82"/>
      <c r="L326" s="8">
        <v>37919</v>
      </c>
      <c r="M326" s="81"/>
    </row>
    <row r="327" spans="1:13" ht="15" thickBot="1" x14ac:dyDescent="0.35">
      <c r="A327" s="17"/>
      <c r="B327" s="21" t="s">
        <v>194</v>
      </c>
      <c r="C327" s="37"/>
      <c r="D327" s="38"/>
      <c r="E327" s="22" t="s">
        <v>193</v>
      </c>
      <c r="G327" s="55"/>
      <c r="H327" s="64"/>
      <c r="I327" s="55"/>
      <c r="J327" s="99" t="s">
        <v>27</v>
      </c>
      <c r="K327" s="100"/>
      <c r="L327" s="43"/>
      <c r="M327" s="81"/>
    </row>
    <row r="328" spans="1:13" ht="15" x14ac:dyDescent="0.3">
      <c r="A328" s="31" t="s">
        <v>635</v>
      </c>
      <c r="B328" s="7"/>
      <c r="C328" s="14"/>
      <c r="D328" s="15"/>
      <c r="E328" s="18"/>
      <c r="G328" s="55"/>
      <c r="H328" s="64"/>
      <c r="I328" s="55"/>
      <c r="J328" s="82"/>
      <c r="K328" s="82"/>
      <c r="L328" s="8">
        <v>37919</v>
      </c>
      <c r="M328" s="81"/>
    </row>
    <row r="329" spans="1:13" ht="15" thickBot="1" x14ac:dyDescent="0.35">
      <c r="A329" s="17"/>
      <c r="B329" s="21" t="s">
        <v>195</v>
      </c>
      <c r="C329" s="37"/>
      <c r="D329" s="38"/>
      <c r="E329" s="22" t="s">
        <v>193</v>
      </c>
      <c r="G329" s="55"/>
      <c r="H329" s="64"/>
      <c r="I329" s="55"/>
      <c r="J329" s="99" t="s">
        <v>27</v>
      </c>
      <c r="K329" s="100"/>
      <c r="L329" s="43"/>
      <c r="M329" s="81"/>
    </row>
    <row r="330" spans="1:13" ht="15" x14ac:dyDescent="0.3">
      <c r="A330" s="31" t="s">
        <v>636</v>
      </c>
      <c r="B330" s="7"/>
      <c r="C330" s="14"/>
      <c r="D330" s="15"/>
      <c r="E330" s="18"/>
      <c r="G330" s="55"/>
      <c r="H330" s="64"/>
      <c r="I330" s="55"/>
      <c r="J330" s="82"/>
      <c r="K330" s="82"/>
      <c r="L330" s="8">
        <v>37919</v>
      </c>
      <c r="M330" s="81"/>
    </row>
    <row r="331" spans="1:13" ht="15" thickBot="1" x14ac:dyDescent="0.35">
      <c r="A331" s="17"/>
      <c r="B331" s="21" t="s">
        <v>196</v>
      </c>
      <c r="C331" s="37"/>
      <c r="D331" s="38"/>
      <c r="E331" s="22" t="s">
        <v>193</v>
      </c>
      <c r="G331" s="55"/>
      <c r="H331" s="64"/>
      <c r="I331" s="55"/>
      <c r="J331" s="99" t="s">
        <v>27</v>
      </c>
      <c r="K331" s="100"/>
      <c r="L331" s="43"/>
      <c r="M331" s="81"/>
    </row>
    <row r="332" spans="1:13" ht="15" x14ac:dyDescent="0.3">
      <c r="A332" s="31" t="s">
        <v>637</v>
      </c>
      <c r="B332" s="7"/>
      <c r="C332" s="14"/>
      <c r="D332" s="15"/>
      <c r="E332" s="18"/>
      <c r="G332" s="55"/>
      <c r="H332" s="64"/>
      <c r="I332" s="55"/>
      <c r="J332" s="82"/>
      <c r="K332" s="82"/>
      <c r="L332" s="8">
        <v>37925</v>
      </c>
      <c r="M332" s="81"/>
    </row>
    <row r="333" spans="1:13" ht="15" thickBot="1" x14ac:dyDescent="0.35">
      <c r="A333" s="17"/>
      <c r="B333" s="21" t="s">
        <v>197</v>
      </c>
      <c r="C333" s="37"/>
      <c r="D333" s="38"/>
      <c r="E333" s="22" t="s">
        <v>193</v>
      </c>
      <c r="G333" s="55"/>
      <c r="H333" s="64"/>
      <c r="I333" s="55"/>
      <c r="J333" s="99" t="s">
        <v>27</v>
      </c>
      <c r="K333" s="100"/>
      <c r="L333" s="43"/>
      <c r="M333" s="81"/>
    </row>
    <row r="334" spans="1:13" ht="15" x14ac:dyDescent="0.3">
      <c r="A334" s="31" t="s">
        <v>648</v>
      </c>
      <c r="B334" s="7"/>
      <c r="C334" s="14"/>
      <c r="D334" s="15"/>
      <c r="E334" s="18"/>
      <c r="G334" s="55"/>
      <c r="H334" s="64"/>
      <c r="I334" s="55"/>
      <c r="J334" s="82"/>
      <c r="K334" s="82"/>
      <c r="L334" s="8">
        <v>37925</v>
      </c>
      <c r="M334" s="81"/>
    </row>
    <row r="335" spans="1:13" ht="15" thickBot="1" x14ac:dyDescent="0.35">
      <c r="A335" s="17"/>
      <c r="B335" s="21" t="s">
        <v>197</v>
      </c>
      <c r="C335" s="37"/>
      <c r="D335" s="38"/>
      <c r="E335" s="22" t="s">
        <v>193</v>
      </c>
      <c r="G335" s="55"/>
      <c r="H335" s="64"/>
      <c r="I335" s="55"/>
      <c r="J335" s="99" t="s">
        <v>27</v>
      </c>
      <c r="K335" s="100"/>
      <c r="L335" s="43"/>
      <c r="M335" s="81"/>
    </row>
    <row r="336" spans="1:13" ht="15" x14ac:dyDescent="0.3">
      <c r="A336" s="31" t="s">
        <v>638</v>
      </c>
      <c r="B336" s="7"/>
      <c r="C336" s="14"/>
      <c r="D336" s="15"/>
      <c r="E336" s="18"/>
      <c r="G336" s="55"/>
      <c r="H336" s="64"/>
      <c r="I336" s="55"/>
      <c r="J336" s="82"/>
      <c r="K336" s="82"/>
      <c r="L336" s="8">
        <v>37933</v>
      </c>
      <c r="M336" s="81"/>
    </row>
    <row r="337" spans="1:13" ht="15" thickBot="1" x14ac:dyDescent="0.35">
      <c r="A337" s="17"/>
      <c r="B337" s="21" t="s">
        <v>198</v>
      </c>
      <c r="C337" s="37"/>
      <c r="D337" s="38"/>
      <c r="E337" s="22" t="s">
        <v>193</v>
      </c>
      <c r="G337" s="55"/>
      <c r="H337" s="64"/>
      <c r="I337" s="55"/>
      <c r="J337" s="99" t="s">
        <v>27</v>
      </c>
      <c r="K337" s="100"/>
      <c r="L337" s="43"/>
      <c r="M337" s="81"/>
    </row>
    <row r="338" spans="1:13" ht="15" x14ac:dyDescent="0.3">
      <c r="A338" s="31" t="s">
        <v>639</v>
      </c>
      <c r="B338" s="7"/>
      <c r="C338" s="14"/>
      <c r="D338" s="15"/>
      <c r="E338" s="18"/>
      <c r="G338" s="55"/>
      <c r="H338" s="64"/>
      <c r="I338" s="55"/>
      <c r="J338" s="82"/>
      <c r="K338" s="82"/>
      <c r="L338" s="8">
        <v>37933</v>
      </c>
      <c r="M338" s="81"/>
    </row>
    <row r="339" spans="1:13" ht="15" thickBot="1" x14ac:dyDescent="0.35">
      <c r="A339" s="17"/>
      <c r="B339" s="21" t="s">
        <v>199</v>
      </c>
      <c r="C339" s="37"/>
      <c r="D339" s="38"/>
      <c r="E339" s="22" t="s">
        <v>193</v>
      </c>
      <c r="G339" s="55"/>
      <c r="H339" s="64"/>
      <c r="I339" s="55"/>
      <c r="J339" s="99" t="s">
        <v>27</v>
      </c>
      <c r="K339" s="100"/>
      <c r="L339" s="43"/>
      <c r="M339" s="81"/>
    </row>
    <row r="340" spans="1:13" ht="15" x14ac:dyDescent="0.3">
      <c r="A340" s="31" t="s">
        <v>640</v>
      </c>
      <c r="B340" s="7"/>
      <c r="C340" s="14"/>
      <c r="D340" s="15"/>
      <c r="E340" s="18"/>
      <c r="G340" s="55"/>
      <c r="H340" s="64"/>
      <c r="I340" s="55"/>
      <c r="J340" s="82"/>
      <c r="K340" s="82"/>
      <c r="L340" s="8">
        <v>37933</v>
      </c>
      <c r="M340" s="81"/>
    </row>
    <row r="341" spans="1:13" ht="15" thickBot="1" x14ac:dyDescent="0.35">
      <c r="A341" s="17"/>
      <c r="B341" s="21" t="s">
        <v>200</v>
      </c>
      <c r="C341" s="37"/>
      <c r="D341" s="38"/>
      <c r="E341" s="22" t="s">
        <v>193</v>
      </c>
      <c r="G341" s="55"/>
      <c r="H341" s="64"/>
      <c r="I341" s="55"/>
      <c r="J341" s="99" t="s">
        <v>27</v>
      </c>
      <c r="K341" s="100"/>
      <c r="L341" s="43"/>
      <c r="M341" s="81"/>
    </row>
    <row r="342" spans="1:13" ht="15.6" thickBot="1" x14ac:dyDescent="0.35">
      <c r="A342" s="31" t="s">
        <v>641</v>
      </c>
      <c r="B342" s="7"/>
      <c r="C342" s="14"/>
      <c r="D342" s="15"/>
      <c r="E342" s="18"/>
      <c r="G342" s="59" t="str">
        <f>IF(H342="◄","◄",IF(H342="ok","►",""))</f>
        <v>◄</v>
      </c>
      <c r="H342" s="60" t="str">
        <f>IF(H343&gt;0,"OK","◄")</f>
        <v>◄</v>
      </c>
      <c r="I342" s="61" t="str">
        <f>IF(AND(J342="◄",K342="►"),"◄?►",IF(J342="◄","◄",IF(K342="►","►","")))</f>
        <v>◄</v>
      </c>
      <c r="J342" s="35" t="str">
        <f>IF(J343&gt;0,"","◄")</f>
        <v>◄</v>
      </c>
      <c r="K342" s="36" t="str">
        <f>IF(K343,"►","")</f>
        <v/>
      </c>
      <c r="L342" s="8">
        <v>37940</v>
      </c>
      <c r="M342" s="80"/>
    </row>
    <row r="343" spans="1:13" x14ac:dyDescent="0.3">
      <c r="A343" s="17"/>
      <c r="B343" s="21" t="s">
        <v>201</v>
      </c>
      <c r="C343" s="37"/>
      <c r="D343" s="38"/>
      <c r="E343" s="22" t="s">
        <v>202</v>
      </c>
      <c r="G343" s="62" t="str">
        <f>IF(H343&gt;0,"ok","◄")</f>
        <v>◄</v>
      </c>
      <c r="H343" s="63"/>
      <c r="I343" s="62" t="str">
        <f>IF(AND(J343="",K343&gt;0),"?",IF(J343="","◄",IF(K343&gt;=1,"►","")))</f>
        <v>◄</v>
      </c>
      <c r="J343" s="27"/>
      <c r="K343" s="28"/>
      <c r="L343" s="2"/>
      <c r="M343" s="81"/>
    </row>
    <row r="344" spans="1:13" ht="15" x14ac:dyDescent="0.3">
      <c r="A344" s="31" t="s">
        <v>642</v>
      </c>
      <c r="B344" s="7"/>
      <c r="C344" s="14"/>
      <c r="D344" s="15"/>
      <c r="E344" s="18"/>
      <c r="G344" s="55"/>
      <c r="H344" s="71" t="str">
        <f>RIGHT(E343,13)</f>
        <v xml:space="preserve">N°. 6 / 2003 </v>
      </c>
      <c r="I344" s="55"/>
      <c r="J344" s="82"/>
      <c r="K344" s="82"/>
      <c r="L344" s="8">
        <v>37946</v>
      </c>
      <c r="M344" s="81"/>
    </row>
    <row r="345" spans="1:13" ht="15" thickBot="1" x14ac:dyDescent="0.35">
      <c r="A345" s="17"/>
      <c r="B345" s="21" t="s">
        <v>203</v>
      </c>
      <c r="C345" s="37"/>
      <c r="D345" s="38"/>
      <c r="E345" s="22" t="s">
        <v>202</v>
      </c>
      <c r="G345" s="55"/>
      <c r="H345" s="64"/>
      <c r="I345" s="55"/>
      <c r="J345" s="99" t="s">
        <v>27</v>
      </c>
      <c r="K345" s="100"/>
      <c r="L345" s="43"/>
      <c r="M345" s="81"/>
    </row>
    <row r="346" spans="1:13" ht="28.8" customHeight="1" x14ac:dyDescent="0.3">
      <c r="A346" s="116" t="s">
        <v>643</v>
      </c>
      <c r="B346" s="117"/>
      <c r="C346" s="117"/>
      <c r="D346" s="117"/>
      <c r="E346" s="117"/>
      <c r="G346" s="55"/>
      <c r="H346" s="64"/>
      <c r="I346" s="55"/>
      <c r="J346" s="82"/>
      <c r="K346" s="82"/>
      <c r="L346" s="8">
        <v>37946</v>
      </c>
      <c r="M346" s="81"/>
    </row>
    <row r="347" spans="1:13" ht="15" thickBot="1" x14ac:dyDescent="0.35">
      <c r="A347" s="17"/>
      <c r="B347" s="21" t="s">
        <v>204</v>
      </c>
      <c r="C347" s="37"/>
      <c r="D347" s="38"/>
      <c r="E347" s="22" t="s">
        <v>205</v>
      </c>
      <c r="G347" s="55"/>
      <c r="H347" s="64"/>
      <c r="I347" s="55"/>
      <c r="J347" s="99" t="s">
        <v>27</v>
      </c>
      <c r="K347" s="100"/>
      <c r="L347" s="43"/>
      <c r="M347" s="81"/>
    </row>
    <row r="348" spans="1:13" ht="15.6" thickBot="1" x14ac:dyDescent="0.35">
      <c r="A348" s="31" t="s">
        <v>649</v>
      </c>
      <c r="B348" s="7"/>
      <c r="C348" s="14"/>
      <c r="D348" s="15"/>
      <c r="E348" s="18"/>
      <c r="G348" s="59" t="str">
        <f>IF(H348="◄","◄",IF(H348="ok","►",""))</f>
        <v>◄</v>
      </c>
      <c r="H348" s="60" t="str">
        <f>IF(H349&gt;0,"OK","◄")</f>
        <v>◄</v>
      </c>
      <c r="I348" s="61" t="str">
        <f>IF(AND(J348="◄",K348="►"),"◄?►",IF(J348="◄","◄",IF(K348="►","►","")))</f>
        <v>◄</v>
      </c>
      <c r="J348" s="35" t="str">
        <f>IF(J349&gt;0,"","◄")</f>
        <v>◄</v>
      </c>
      <c r="K348" s="36" t="str">
        <f>IF(K349,"►","")</f>
        <v/>
      </c>
      <c r="L348" s="8">
        <v>36211</v>
      </c>
      <c r="M348" s="80"/>
    </row>
    <row r="349" spans="1:13" x14ac:dyDescent="0.3">
      <c r="A349" s="17"/>
      <c r="B349" s="21" t="s">
        <v>206</v>
      </c>
      <c r="C349" s="37"/>
      <c r="D349" s="38"/>
      <c r="E349" s="22" t="s">
        <v>207</v>
      </c>
      <c r="G349" s="62" t="str">
        <f>IF(H349&gt;0,"ok","◄")</f>
        <v>◄</v>
      </c>
      <c r="H349" s="63"/>
      <c r="I349" s="62" t="str">
        <f>IF(AND(J349="",K349&gt;0),"?",IF(J349="","◄",IF(K349&gt;=1,"►","")))</f>
        <v>◄</v>
      </c>
      <c r="J349" s="27"/>
      <c r="K349" s="28"/>
      <c r="L349" s="2"/>
      <c r="M349" s="81"/>
    </row>
    <row r="350" spans="1:13" ht="15" x14ac:dyDescent="0.3">
      <c r="A350" s="31" t="s">
        <v>684</v>
      </c>
      <c r="B350" s="7"/>
      <c r="C350" s="52"/>
      <c r="D350" s="15"/>
      <c r="E350" s="18"/>
      <c r="G350" s="55"/>
      <c r="H350" s="71" t="str">
        <f>RIGHT(E349,13)</f>
        <v xml:space="preserve">N°. 1 / 2004 </v>
      </c>
      <c r="I350" s="55"/>
      <c r="J350" s="82"/>
      <c r="K350" s="82"/>
      <c r="L350" s="8">
        <v>38003</v>
      </c>
      <c r="M350" s="81"/>
    </row>
    <row r="351" spans="1:13" ht="15" thickBot="1" x14ac:dyDescent="0.35">
      <c r="A351" s="17"/>
      <c r="B351" s="21" t="s">
        <v>206</v>
      </c>
      <c r="C351" s="37"/>
      <c r="D351" s="38"/>
      <c r="E351" s="22" t="s">
        <v>207</v>
      </c>
      <c r="G351" s="55"/>
      <c r="H351" s="64"/>
      <c r="I351" s="55"/>
      <c r="J351" s="99" t="s">
        <v>27</v>
      </c>
      <c r="K351" s="100"/>
      <c r="L351" s="43"/>
      <c r="M351" s="81"/>
    </row>
    <row r="352" spans="1:13" ht="15" x14ac:dyDescent="0.3">
      <c r="A352" s="31" t="s">
        <v>650</v>
      </c>
      <c r="B352" s="7"/>
      <c r="C352" s="52"/>
      <c r="D352" s="15"/>
      <c r="E352" s="18"/>
      <c r="G352" s="55"/>
      <c r="H352" s="64"/>
      <c r="I352" s="55"/>
      <c r="J352" s="82"/>
      <c r="K352" s="82"/>
      <c r="L352" s="8">
        <v>38003</v>
      </c>
      <c r="M352" s="81"/>
    </row>
    <row r="353" spans="1:13" ht="15" thickBot="1" x14ac:dyDescent="0.35">
      <c r="A353" s="17"/>
      <c r="B353" s="21" t="s">
        <v>208</v>
      </c>
      <c r="C353" s="37"/>
      <c r="D353" s="38"/>
      <c r="E353" s="22" t="s">
        <v>207</v>
      </c>
      <c r="G353" s="55"/>
      <c r="H353" s="64"/>
      <c r="I353" s="55"/>
      <c r="J353" s="99" t="s">
        <v>27</v>
      </c>
      <c r="K353" s="100"/>
      <c r="L353" s="43"/>
      <c r="M353" s="81"/>
    </row>
    <row r="354" spans="1:13" ht="15" x14ac:dyDescent="0.3">
      <c r="A354" s="31" t="s">
        <v>651</v>
      </c>
      <c r="B354" s="7"/>
      <c r="C354" s="52"/>
      <c r="D354" s="15"/>
      <c r="E354" s="18"/>
      <c r="G354" s="55"/>
      <c r="H354" s="64"/>
      <c r="I354" s="55"/>
      <c r="J354" s="82"/>
      <c r="K354" s="82"/>
      <c r="L354" s="8">
        <v>38034</v>
      </c>
      <c r="M354" s="81"/>
    </row>
    <row r="355" spans="1:13" ht="15" thickBot="1" x14ac:dyDescent="0.35">
      <c r="A355" s="17"/>
      <c r="B355" s="21" t="s">
        <v>209</v>
      </c>
      <c r="C355" s="37"/>
      <c r="D355" s="38"/>
      <c r="E355" s="22" t="s">
        <v>207</v>
      </c>
      <c r="G355" s="55"/>
      <c r="H355" s="64"/>
      <c r="I355" s="55"/>
      <c r="J355" s="99" t="s">
        <v>27</v>
      </c>
      <c r="K355" s="100"/>
      <c r="L355" s="43"/>
      <c r="M355" s="81"/>
    </row>
    <row r="356" spans="1:13" ht="15" x14ac:dyDescent="0.3">
      <c r="A356" s="31" t="s">
        <v>652</v>
      </c>
      <c r="B356" s="7"/>
      <c r="C356" s="52"/>
      <c r="D356" s="15"/>
      <c r="E356" s="18"/>
      <c r="G356" s="55"/>
      <c r="H356" s="64"/>
      <c r="I356" s="55"/>
      <c r="J356" s="82"/>
      <c r="K356" s="82"/>
      <c r="L356" s="8">
        <v>38031</v>
      </c>
      <c r="M356" s="81"/>
    </row>
    <row r="357" spans="1:13" ht="15" thickBot="1" x14ac:dyDescent="0.35">
      <c r="A357" s="17"/>
      <c r="B357" s="21" t="s">
        <v>210</v>
      </c>
      <c r="C357" s="37"/>
      <c r="D357" s="38"/>
      <c r="E357" s="22" t="s">
        <v>207</v>
      </c>
      <c r="G357" s="55"/>
      <c r="H357" s="64"/>
      <c r="I357" s="55"/>
      <c r="J357" s="99" t="s">
        <v>27</v>
      </c>
      <c r="K357" s="100"/>
      <c r="L357" s="43"/>
      <c r="M357" s="81"/>
    </row>
    <row r="358" spans="1:13" ht="15" x14ac:dyDescent="0.3">
      <c r="A358" s="31" t="s">
        <v>685</v>
      </c>
      <c r="B358" s="7"/>
      <c r="C358" s="52"/>
      <c r="D358" s="15"/>
      <c r="E358" s="18"/>
      <c r="G358" s="55"/>
      <c r="H358" s="64"/>
      <c r="I358" s="55"/>
      <c r="J358" s="82"/>
      <c r="K358" s="82"/>
      <c r="L358" s="8">
        <v>38031</v>
      </c>
      <c r="M358" s="81"/>
    </row>
    <row r="359" spans="1:13" ht="15" thickBot="1" x14ac:dyDescent="0.35">
      <c r="A359" s="17"/>
      <c r="B359" s="21" t="s">
        <v>211</v>
      </c>
      <c r="C359" s="37"/>
      <c r="D359" s="38"/>
      <c r="E359" s="22" t="s">
        <v>207</v>
      </c>
      <c r="G359" s="55"/>
      <c r="H359" s="64"/>
      <c r="I359" s="55"/>
      <c r="J359" s="99" t="s">
        <v>27</v>
      </c>
      <c r="K359" s="100"/>
      <c r="L359" s="43"/>
      <c r="M359" s="81"/>
    </row>
    <row r="360" spans="1:13" ht="15" x14ac:dyDescent="0.3">
      <c r="A360" s="31" t="s">
        <v>653</v>
      </c>
      <c r="B360" s="7"/>
      <c r="C360" s="52"/>
      <c r="D360" s="15"/>
      <c r="E360" s="18"/>
      <c r="G360" s="55"/>
      <c r="H360" s="64"/>
      <c r="I360" s="55"/>
      <c r="J360" s="82"/>
      <c r="K360" s="82"/>
      <c r="L360" s="8">
        <v>38031</v>
      </c>
      <c r="M360" s="81"/>
    </row>
    <row r="361" spans="1:13" ht="15" thickBot="1" x14ac:dyDescent="0.35">
      <c r="A361" s="17"/>
      <c r="B361" s="21" t="s">
        <v>212</v>
      </c>
      <c r="C361" s="37"/>
      <c r="D361" s="38"/>
      <c r="E361" s="22" t="s">
        <v>207</v>
      </c>
      <c r="G361" s="55"/>
      <c r="H361" s="64"/>
      <c r="I361" s="55"/>
      <c r="J361" s="99" t="s">
        <v>27</v>
      </c>
      <c r="K361" s="100"/>
      <c r="L361" s="43"/>
      <c r="M361" s="81"/>
    </row>
    <row r="362" spans="1:13" ht="15.6" thickBot="1" x14ac:dyDescent="0.35">
      <c r="A362" s="31" t="s">
        <v>654</v>
      </c>
      <c r="B362" s="7"/>
      <c r="C362" s="52"/>
      <c r="D362" s="15"/>
      <c r="E362" s="18"/>
      <c r="G362" s="59" t="str">
        <f>IF(H362="◄","◄",IF(H362="ok","►",""))</f>
        <v>◄</v>
      </c>
      <c r="H362" s="60" t="str">
        <f>IF(H363&gt;0,"OK","◄")</f>
        <v>◄</v>
      </c>
      <c r="I362" s="61" t="str">
        <f>IF(AND(J362="◄",K362="►"),"◄?►",IF(J362="◄","◄",IF(K362="►","►","")))</f>
        <v>◄</v>
      </c>
      <c r="J362" s="35" t="str">
        <f>IF(J363&gt;0,"","◄")</f>
        <v>◄</v>
      </c>
      <c r="K362" s="36" t="str">
        <f>IF(K363,"►","")</f>
        <v/>
      </c>
      <c r="L362" s="8">
        <v>38059</v>
      </c>
      <c r="M362" s="80"/>
    </row>
    <row r="363" spans="1:13" x14ac:dyDescent="0.3">
      <c r="A363" s="17"/>
      <c r="B363" s="21" t="s">
        <v>213</v>
      </c>
      <c r="C363" s="37"/>
      <c r="D363" s="38"/>
      <c r="E363" s="22" t="s">
        <v>214</v>
      </c>
      <c r="G363" s="62" t="str">
        <f>IF(H363&gt;0,"ok","◄")</f>
        <v>◄</v>
      </c>
      <c r="H363" s="63"/>
      <c r="I363" s="62" t="str">
        <f>IF(AND(J363="",K363&gt;0),"?",IF(J363="","◄",IF(K363&gt;=1,"►","")))</f>
        <v>◄</v>
      </c>
      <c r="J363" s="27"/>
      <c r="K363" s="28"/>
      <c r="L363" s="2"/>
      <c r="M363" s="81"/>
    </row>
    <row r="364" spans="1:13" ht="15" x14ac:dyDescent="0.3">
      <c r="A364" s="31" t="s">
        <v>655</v>
      </c>
      <c r="B364" s="7"/>
      <c r="C364" s="52"/>
      <c r="D364" s="15"/>
      <c r="E364" s="18"/>
      <c r="G364" s="55"/>
      <c r="H364" s="71" t="str">
        <f>RIGHT(E363,13)</f>
        <v xml:space="preserve">N°. 2 / 2004 </v>
      </c>
      <c r="I364" s="55"/>
      <c r="J364" s="82"/>
      <c r="K364" s="82"/>
      <c r="L364" s="8">
        <v>38059</v>
      </c>
      <c r="M364" s="81"/>
    </row>
    <row r="365" spans="1:13" ht="15" thickBot="1" x14ac:dyDescent="0.35">
      <c r="A365" s="17"/>
      <c r="B365" s="21" t="s">
        <v>215</v>
      </c>
      <c r="C365" s="37"/>
      <c r="D365" s="38"/>
      <c r="E365" s="22" t="s">
        <v>214</v>
      </c>
      <c r="G365" s="55"/>
      <c r="H365" s="64"/>
      <c r="I365" s="55"/>
      <c r="J365" s="99" t="s">
        <v>27</v>
      </c>
      <c r="K365" s="100"/>
      <c r="L365" s="43"/>
      <c r="M365" s="81"/>
    </row>
    <row r="366" spans="1:13" ht="15" x14ac:dyDescent="0.3">
      <c r="A366" s="31" t="s">
        <v>656</v>
      </c>
      <c r="B366" s="7"/>
      <c r="C366" s="52"/>
      <c r="D366" s="15"/>
      <c r="E366" s="18"/>
      <c r="G366" s="55"/>
      <c r="H366" s="64"/>
      <c r="I366" s="55"/>
      <c r="J366" s="82"/>
      <c r="K366" s="82"/>
      <c r="L366" s="8">
        <v>38094</v>
      </c>
      <c r="M366" s="81"/>
    </row>
    <row r="367" spans="1:13" ht="15" thickBot="1" x14ac:dyDescent="0.35">
      <c r="A367" s="17"/>
      <c r="B367" s="21" t="s">
        <v>216</v>
      </c>
      <c r="C367" s="37"/>
      <c r="D367" s="38"/>
      <c r="E367" s="22" t="s">
        <v>214</v>
      </c>
      <c r="G367" s="55"/>
      <c r="H367" s="64"/>
      <c r="I367" s="55"/>
      <c r="J367" s="99" t="s">
        <v>27</v>
      </c>
      <c r="K367" s="100"/>
      <c r="L367" s="43"/>
      <c r="M367" s="81"/>
    </row>
    <row r="368" spans="1:13" ht="15" x14ac:dyDescent="0.3">
      <c r="A368" s="31" t="s">
        <v>657</v>
      </c>
      <c r="B368" s="7"/>
      <c r="C368" s="52"/>
      <c r="D368" s="15"/>
      <c r="E368" s="18"/>
      <c r="G368" s="55"/>
      <c r="H368" s="64"/>
      <c r="I368" s="55"/>
      <c r="J368" s="82"/>
      <c r="K368" s="82"/>
      <c r="L368" s="8">
        <v>38094</v>
      </c>
      <c r="M368" s="81"/>
    </row>
    <row r="369" spans="1:13" ht="15" thickBot="1" x14ac:dyDescent="0.35">
      <c r="A369" s="17"/>
      <c r="B369" s="21" t="s">
        <v>217</v>
      </c>
      <c r="C369" s="37"/>
      <c r="D369" s="38"/>
      <c r="E369" s="22" t="s">
        <v>214</v>
      </c>
      <c r="G369" s="55"/>
      <c r="H369" s="64"/>
      <c r="I369" s="55"/>
      <c r="J369" s="99" t="s">
        <v>27</v>
      </c>
      <c r="K369" s="100"/>
      <c r="L369" s="43"/>
      <c r="M369" s="81"/>
    </row>
    <row r="370" spans="1:13" ht="15" x14ac:dyDescent="0.3">
      <c r="A370" s="31" t="s">
        <v>658</v>
      </c>
      <c r="B370" s="7"/>
      <c r="C370" s="52"/>
      <c r="D370" s="15"/>
      <c r="E370" s="18"/>
      <c r="G370" s="55"/>
      <c r="H370" s="64"/>
      <c r="I370" s="55"/>
      <c r="J370" s="82"/>
      <c r="K370" s="82"/>
      <c r="L370" s="8">
        <v>38094</v>
      </c>
      <c r="M370" s="81"/>
    </row>
    <row r="371" spans="1:13" ht="15" thickBot="1" x14ac:dyDescent="0.35">
      <c r="A371" s="17"/>
      <c r="B371" s="21" t="s">
        <v>218</v>
      </c>
      <c r="C371" s="37"/>
      <c r="D371" s="38"/>
      <c r="E371" s="22" t="s">
        <v>214</v>
      </c>
      <c r="G371" s="55"/>
      <c r="H371" s="64"/>
      <c r="I371" s="55"/>
      <c r="J371" s="99" t="s">
        <v>27</v>
      </c>
      <c r="K371" s="100"/>
      <c r="L371" s="43"/>
      <c r="M371" s="81"/>
    </row>
    <row r="372" spans="1:13" ht="15" x14ac:dyDescent="0.3">
      <c r="A372" s="31" t="s">
        <v>659</v>
      </c>
      <c r="B372" s="7"/>
      <c r="C372" s="52"/>
      <c r="D372" s="15"/>
      <c r="E372" s="18"/>
      <c r="G372" s="55"/>
      <c r="H372" s="64"/>
      <c r="I372" s="55"/>
      <c r="J372" s="82"/>
      <c r="K372" s="82"/>
      <c r="L372" s="8">
        <v>38094</v>
      </c>
      <c r="M372" s="81"/>
    </row>
    <row r="373" spans="1:13" ht="15" thickBot="1" x14ac:dyDescent="0.35">
      <c r="A373" s="17"/>
      <c r="B373" s="21" t="s">
        <v>219</v>
      </c>
      <c r="C373" s="37"/>
      <c r="D373" s="38"/>
      <c r="E373" s="22" t="s">
        <v>214</v>
      </c>
      <c r="G373" s="55"/>
      <c r="H373" s="64"/>
      <c r="I373" s="55"/>
      <c r="J373" s="99" t="s">
        <v>27</v>
      </c>
      <c r="K373" s="100"/>
      <c r="L373" s="43"/>
      <c r="M373" s="81"/>
    </row>
    <row r="374" spans="1:13" ht="15" x14ac:dyDescent="0.3">
      <c r="A374" s="31" t="s">
        <v>660</v>
      </c>
      <c r="B374" s="7"/>
      <c r="C374" s="52"/>
      <c r="D374" s="15"/>
      <c r="E374" s="18"/>
      <c r="G374" s="55"/>
      <c r="H374" s="64"/>
      <c r="I374" s="55"/>
      <c r="J374" s="82"/>
      <c r="K374" s="82"/>
      <c r="L374" s="8">
        <v>38096</v>
      </c>
      <c r="M374" s="81"/>
    </row>
    <row r="375" spans="1:13" ht="15" thickBot="1" x14ac:dyDescent="0.35">
      <c r="A375" s="17"/>
      <c r="B375" s="21" t="s">
        <v>220</v>
      </c>
      <c r="C375" s="37"/>
      <c r="D375" s="38"/>
      <c r="E375" s="22" t="s">
        <v>207</v>
      </c>
      <c r="G375" s="55"/>
      <c r="H375" s="64"/>
      <c r="I375" s="55"/>
      <c r="J375" s="99" t="s">
        <v>27</v>
      </c>
      <c r="K375" s="100"/>
      <c r="L375" s="43"/>
      <c r="M375" s="81"/>
    </row>
    <row r="376" spans="1:13" ht="15" x14ac:dyDescent="0.3">
      <c r="A376" s="31" t="s">
        <v>661</v>
      </c>
      <c r="B376" s="7"/>
      <c r="C376" s="52"/>
      <c r="D376" s="15"/>
      <c r="E376" s="18"/>
      <c r="G376" s="55"/>
      <c r="H376" s="64"/>
      <c r="I376" s="55"/>
      <c r="J376" s="82"/>
      <c r="K376" s="82"/>
      <c r="L376" s="8">
        <v>38094</v>
      </c>
      <c r="M376" s="81"/>
    </row>
    <row r="377" spans="1:13" ht="15" thickBot="1" x14ac:dyDescent="0.35">
      <c r="A377" s="17"/>
      <c r="B377" s="21" t="s">
        <v>221</v>
      </c>
      <c r="C377" s="37"/>
      <c r="D377" s="38"/>
      <c r="E377" s="22" t="s">
        <v>207</v>
      </c>
      <c r="G377" s="55"/>
      <c r="H377" s="64"/>
      <c r="I377" s="55"/>
      <c r="J377" s="99" t="s">
        <v>27</v>
      </c>
      <c r="K377" s="100"/>
      <c r="L377" s="43"/>
      <c r="M377" s="81"/>
    </row>
    <row r="378" spans="1:13" ht="15" x14ac:dyDescent="0.3">
      <c r="A378" s="31" t="s">
        <v>662</v>
      </c>
      <c r="B378" s="7"/>
      <c r="C378" s="52"/>
      <c r="D378" s="15"/>
      <c r="E378" s="18"/>
      <c r="G378" s="55"/>
      <c r="H378" s="64"/>
      <c r="I378" s="55"/>
      <c r="J378" s="82"/>
      <c r="K378" s="82"/>
      <c r="L378" s="8">
        <v>38094</v>
      </c>
      <c r="M378" s="81"/>
    </row>
    <row r="379" spans="1:13" ht="15" thickBot="1" x14ac:dyDescent="0.35">
      <c r="A379" s="17"/>
      <c r="B379" s="21" t="s">
        <v>222</v>
      </c>
      <c r="C379" s="37"/>
      <c r="D379" s="38"/>
      <c r="E379" s="22" t="s">
        <v>207</v>
      </c>
      <c r="G379" s="55"/>
      <c r="H379" s="64"/>
      <c r="I379" s="55"/>
      <c r="J379" s="99" t="s">
        <v>27</v>
      </c>
      <c r="K379" s="100"/>
      <c r="L379" s="43"/>
      <c r="M379" s="81"/>
    </row>
    <row r="380" spans="1:13" ht="15.6" thickBot="1" x14ac:dyDescent="0.35">
      <c r="A380" s="31" t="s">
        <v>663</v>
      </c>
      <c r="B380" s="7"/>
      <c r="C380" s="52"/>
      <c r="D380" s="15"/>
      <c r="E380" s="18"/>
      <c r="G380" s="59" t="str">
        <f>IF(H380="◄","◄",IF(H380="ok","►",""))</f>
        <v>◄</v>
      </c>
      <c r="H380" s="60" t="str">
        <f>IF(H381&gt;0,"OK","◄")</f>
        <v>◄</v>
      </c>
      <c r="I380" s="61" t="str">
        <f>IF(AND(J380="◄",K380="►"),"◄?►",IF(J380="◄","◄",IF(K380="►","►","")))</f>
        <v>◄</v>
      </c>
      <c r="J380" s="35" t="str">
        <f>IF(J381&gt;0,"","◄")</f>
        <v>◄</v>
      </c>
      <c r="K380" s="36" t="str">
        <f>IF(K381,"►","")</f>
        <v/>
      </c>
      <c r="L380" s="8">
        <v>38120</v>
      </c>
      <c r="M380" s="80"/>
    </row>
    <row r="381" spans="1:13" x14ac:dyDescent="0.3">
      <c r="A381" s="17"/>
      <c r="B381" s="21" t="s">
        <v>223</v>
      </c>
      <c r="C381" s="37"/>
      <c r="D381" s="38"/>
      <c r="E381" s="22" t="s">
        <v>224</v>
      </c>
      <c r="G381" s="62" t="str">
        <f>IF(H381&gt;0,"ok","◄")</f>
        <v>◄</v>
      </c>
      <c r="H381" s="63"/>
      <c r="I381" s="62" t="str">
        <f>IF(AND(J381="",K381&gt;0),"?",IF(J381="","◄",IF(K381&gt;=1,"►","")))</f>
        <v>◄</v>
      </c>
      <c r="J381" s="27"/>
      <c r="K381" s="28"/>
      <c r="L381" s="2"/>
      <c r="M381" s="81"/>
    </row>
    <row r="382" spans="1:13" ht="15" x14ac:dyDescent="0.3">
      <c r="A382" s="31" t="s">
        <v>664</v>
      </c>
      <c r="B382" s="7"/>
      <c r="C382" s="52"/>
      <c r="D382" s="15"/>
      <c r="E382" s="18"/>
      <c r="G382" s="55"/>
      <c r="H382" s="71" t="str">
        <f>RIGHT(E381,13)</f>
        <v xml:space="preserve">N°. 3 / 2004 </v>
      </c>
      <c r="I382" s="55"/>
      <c r="J382" s="82"/>
      <c r="K382" s="82"/>
      <c r="L382" s="8">
        <v>38121</v>
      </c>
      <c r="M382" s="81"/>
    </row>
    <row r="383" spans="1:13" ht="15" thickBot="1" x14ac:dyDescent="0.35">
      <c r="A383" s="17"/>
      <c r="B383" s="21" t="s">
        <v>225</v>
      </c>
      <c r="C383" s="37"/>
      <c r="D383" s="38"/>
      <c r="E383" s="22" t="s">
        <v>224</v>
      </c>
      <c r="G383" s="55"/>
      <c r="H383" s="64"/>
      <c r="I383" s="55"/>
      <c r="J383" s="99" t="s">
        <v>27</v>
      </c>
      <c r="K383" s="100"/>
      <c r="L383" s="43"/>
      <c r="M383" s="81"/>
    </row>
    <row r="384" spans="1:13" ht="28.2" customHeight="1" x14ac:dyDescent="0.3">
      <c r="A384" s="116" t="s">
        <v>913</v>
      </c>
      <c r="B384" s="117"/>
      <c r="C384" s="117"/>
      <c r="D384" s="117"/>
      <c r="E384" s="117"/>
      <c r="G384" s="55"/>
      <c r="H384" s="64"/>
      <c r="I384" s="55"/>
      <c r="J384" s="82"/>
      <c r="K384" s="82"/>
      <c r="L384" s="8">
        <v>38122</v>
      </c>
      <c r="M384" s="81"/>
    </row>
    <row r="385" spans="1:13" ht="15" thickBot="1" x14ac:dyDescent="0.35">
      <c r="A385" s="17"/>
      <c r="B385" s="21" t="s">
        <v>226</v>
      </c>
      <c r="C385" s="37"/>
      <c r="D385" s="38"/>
      <c r="E385" s="22" t="s">
        <v>224</v>
      </c>
      <c r="G385" s="55"/>
      <c r="H385" s="64"/>
      <c r="I385" s="55"/>
      <c r="J385" s="99" t="s">
        <v>27</v>
      </c>
      <c r="K385" s="100"/>
      <c r="L385" s="43"/>
      <c r="M385" s="81"/>
    </row>
    <row r="386" spans="1:13" ht="15" x14ac:dyDescent="0.3">
      <c r="A386" s="31" t="s">
        <v>665</v>
      </c>
      <c r="B386" s="7"/>
      <c r="C386" s="52"/>
      <c r="D386" s="15"/>
      <c r="E386" s="18"/>
      <c r="G386" s="55"/>
      <c r="H386" s="64"/>
      <c r="I386" s="55"/>
      <c r="J386" s="82"/>
      <c r="K386" s="82"/>
      <c r="L386" s="8">
        <v>38123</v>
      </c>
      <c r="M386" s="81"/>
    </row>
    <row r="387" spans="1:13" ht="15" thickBot="1" x14ac:dyDescent="0.35">
      <c r="A387" s="17"/>
      <c r="B387" s="21" t="s">
        <v>227</v>
      </c>
      <c r="C387" s="37"/>
      <c r="D387" s="38"/>
      <c r="E387" s="22" t="s">
        <v>224</v>
      </c>
      <c r="G387" s="55"/>
      <c r="H387" s="64"/>
      <c r="I387" s="55"/>
      <c r="J387" s="99" t="s">
        <v>27</v>
      </c>
      <c r="K387" s="100"/>
      <c r="L387" s="43"/>
      <c r="M387" s="81"/>
    </row>
    <row r="388" spans="1:13" ht="15" x14ac:dyDescent="0.3">
      <c r="A388" s="31" t="s">
        <v>686</v>
      </c>
      <c r="B388" s="7"/>
      <c r="C388" s="52"/>
      <c r="D388" s="15"/>
      <c r="E388" s="18"/>
      <c r="G388" s="55"/>
      <c r="H388" s="64"/>
      <c r="I388" s="55"/>
      <c r="J388" s="82"/>
      <c r="K388" s="82"/>
      <c r="L388" s="8">
        <v>38123</v>
      </c>
      <c r="M388" s="81"/>
    </row>
    <row r="389" spans="1:13" ht="15" thickBot="1" x14ac:dyDescent="0.35">
      <c r="A389" s="17"/>
      <c r="B389" s="21" t="s">
        <v>227</v>
      </c>
      <c r="C389" s="37"/>
      <c r="D389" s="38"/>
      <c r="E389" s="22" t="s">
        <v>224</v>
      </c>
      <c r="G389" s="55"/>
      <c r="H389" s="64"/>
      <c r="I389" s="55"/>
      <c r="J389" s="99" t="s">
        <v>27</v>
      </c>
      <c r="K389" s="100"/>
      <c r="L389" s="43"/>
      <c r="M389" s="81"/>
    </row>
    <row r="390" spans="1:13" ht="15.6" thickBot="1" x14ac:dyDescent="0.35">
      <c r="A390" s="31" t="s">
        <v>687</v>
      </c>
      <c r="B390" s="7"/>
      <c r="C390" s="52"/>
      <c r="D390" s="15"/>
      <c r="E390" s="18"/>
      <c r="G390" s="59" t="str">
        <f>IF(H390="◄","◄",IF(H390="ok","►",""))</f>
        <v>◄</v>
      </c>
      <c r="H390" s="60" t="str">
        <f>IF(H391&gt;0,"OK","◄")</f>
        <v>◄</v>
      </c>
      <c r="I390" s="61" t="str">
        <f>IF(AND(J390="◄",K390="►"),"◄?►",IF(J390="◄","◄",IF(K390="►","►","")))</f>
        <v>◄</v>
      </c>
      <c r="J390" s="35" t="str">
        <f>IF(J391&gt;0,"","◄")</f>
        <v>◄</v>
      </c>
      <c r="K390" s="36" t="str">
        <f>IF(K391,"►","")</f>
        <v/>
      </c>
      <c r="L390" s="8">
        <v>38143</v>
      </c>
      <c r="M390" s="80"/>
    </row>
    <row r="391" spans="1:13" x14ac:dyDescent="0.3">
      <c r="A391" s="17"/>
      <c r="B391" s="21" t="s">
        <v>228</v>
      </c>
      <c r="C391" s="37"/>
      <c r="D391" s="38"/>
      <c r="E391" s="22" t="s">
        <v>229</v>
      </c>
      <c r="G391" s="62" t="str">
        <f>IF(H391&gt;0,"ok","◄")</f>
        <v>◄</v>
      </c>
      <c r="H391" s="63"/>
      <c r="I391" s="62" t="str">
        <f>IF(AND(J391="",K391&gt;0),"?",IF(J391="","◄",IF(K391&gt;=1,"►","")))</f>
        <v>◄</v>
      </c>
      <c r="J391" s="27"/>
      <c r="K391" s="28"/>
      <c r="L391" s="2"/>
      <c r="M391" s="81"/>
    </row>
    <row r="392" spans="1:13" ht="15" x14ac:dyDescent="0.3">
      <c r="A392" s="31" t="s">
        <v>688</v>
      </c>
      <c r="B392" s="7"/>
      <c r="C392" s="52"/>
      <c r="D392" s="15"/>
      <c r="E392" s="18"/>
      <c r="G392" s="55"/>
      <c r="H392" s="71" t="str">
        <f>RIGHT(E391,13)</f>
        <v xml:space="preserve">N°. 4 / 2004 </v>
      </c>
      <c r="I392" s="55"/>
      <c r="J392" s="82"/>
      <c r="K392" s="82"/>
      <c r="L392" s="8">
        <v>38143</v>
      </c>
      <c r="M392" s="81"/>
    </row>
    <row r="393" spans="1:13" ht="15" thickBot="1" x14ac:dyDescent="0.35">
      <c r="A393" s="17"/>
      <c r="B393" s="21" t="s">
        <v>228</v>
      </c>
      <c r="C393" s="37"/>
      <c r="D393" s="38"/>
      <c r="E393" s="22" t="s">
        <v>229</v>
      </c>
      <c r="G393" s="55"/>
      <c r="H393" s="64"/>
      <c r="I393" s="55"/>
      <c r="J393" s="99" t="s">
        <v>27</v>
      </c>
      <c r="K393" s="100"/>
      <c r="L393" s="43"/>
      <c r="M393" s="81"/>
    </row>
    <row r="394" spans="1:13" ht="15" x14ac:dyDescent="0.3">
      <c r="A394" s="31" t="s">
        <v>666</v>
      </c>
      <c r="B394" s="7"/>
      <c r="C394" s="52"/>
      <c r="D394" s="15"/>
      <c r="E394" s="18"/>
      <c r="G394" s="55"/>
      <c r="H394" s="64"/>
      <c r="I394" s="55"/>
      <c r="J394" s="82"/>
      <c r="K394" s="82"/>
      <c r="L394" s="8">
        <v>38144</v>
      </c>
      <c r="M394" s="81"/>
    </row>
    <row r="395" spans="1:13" ht="15" thickBot="1" x14ac:dyDescent="0.35">
      <c r="A395" s="17"/>
      <c r="B395" s="21" t="s">
        <v>230</v>
      </c>
      <c r="C395" s="37"/>
      <c r="D395" s="38"/>
      <c r="E395" s="22" t="s">
        <v>229</v>
      </c>
      <c r="G395" s="55"/>
      <c r="H395" s="64"/>
      <c r="I395" s="55"/>
      <c r="J395" s="99" t="s">
        <v>27</v>
      </c>
      <c r="K395" s="100"/>
      <c r="L395" s="43"/>
      <c r="M395" s="81"/>
    </row>
    <row r="396" spans="1:13" ht="15" x14ac:dyDescent="0.3">
      <c r="A396" s="31" t="s">
        <v>667</v>
      </c>
      <c r="B396" s="7"/>
      <c r="C396" s="52"/>
      <c r="D396" s="15"/>
      <c r="E396" s="18"/>
      <c r="G396" s="55"/>
      <c r="H396" s="64"/>
      <c r="I396" s="55"/>
      <c r="J396" s="82"/>
      <c r="K396" s="82"/>
      <c r="L396" s="8">
        <v>38143</v>
      </c>
      <c r="M396" s="81"/>
    </row>
    <row r="397" spans="1:13" ht="15" thickBot="1" x14ac:dyDescent="0.35">
      <c r="A397" s="17"/>
      <c r="B397" s="21" t="s">
        <v>231</v>
      </c>
      <c r="C397" s="37"/>
      <c r="D397" s="38"/>
      <c r="E397" s="22" t="s">
        <v>229</v>
      </c>
      <c r="G397" s="55"/>
      <c r="H397" s="64"/>
      <c r="I397" s="55"/>
      <c r="J397" s="99" t="s">
        <v>27</v>
      </c>
      <c r="K397" s="100"/>
      <c r="L397" s="43"/>
      <c r="M397" s="81"/>
    </row>
    <row r="398" spans="1:13" ht="31.2" customHeight="1" x14ac:dyDescent="0.3">
      <c r="A398" s="116" t="s">
        <v>668</v>
      </c>
      <c r="B398" s="117"/>
      <c r="C398" s="117"/>
      <c r="D398" s="117"/>
      <c r="E398" s="117"/>
      <c r="G398" s="55"/>
      <c r="H398" s="64"/>
      <c r="I398" s="55"/>
      <c r="J398" s="82"/>
      <c r="K398" s="82"/>
      <c r="L398" s="8">
        <v>38148</v>
      </c>
      <c r="M398" s="81"/>
    </row>
    <row r="399" spans="1:13" ht="15" thickBot="1" x14ac:dyDescent="0.35">
      <c r="A399" s="17"/>
      <c r="B399" s="21" t="s">
        <v>232</v>
      </c>
      <c r="C399" s="37"/>
      <c r="D399" s="38"/>
      <c r="E399" s="22" t="s">
        <v>229</v>
      </c>
      <c r="G399" s="55"/>
      <c r="H399" s="64"/>
      <c r="I399" s="55"/>
      <c r="J399" s="99" t="s">
        <v>27</v>
      </c>
      <c r="K399" s="100"/>
      <c r="L399" s="43"/>
      <c r="M399" s="81"/>
    </row>
    <row r="400" spans="1:13" ht="15" x14ac:dyDescent="0.3">
      <c r="A400" s="31" t="s">
        <v>669</v>
      </c>
      <c r="B400" s="7"/>
      <c r="C400" s="52"/>
      <c r="D400" s="15"/>
      <c r="E400" s="18"/>
      <c r="G400" s="55"/>
      <c r="H400" s="64"/>
      <c r="I400" s="55"/>
      <c r="J400" s="82"/>
      <c r="K400" s="82"/>
      <c r="L400" s="8">
        <v>38148</v>
      </c>
      <c r="M400" s="81"/>
    </row>
    <row r="401" spans="1:13" ht="15" thickBot="1" x14ac:dyDescent="0.35">
      <c r="A401" s="17"/>
      <c r="B401" s="21" t="s">
        <v>233</v>
      </c>
      <c r="C401" s="37"/>
      <c r="D401" s="38"/>
      <c r="E401" s="22" t="s">
        <v>229</v>
      </c>
      <c r="G401" s="55"/>
      <c r="H401" s="64"/>
      <c r="I401" s="55"/>
      <c r="J401" s="99" t="s">
        <v>27</v>
      </c>
      <c r="K401" s="100"/>
      <c r="L401" s="43"/>
      <c r="M401" s="81"/>
    </row>
    <row r="402" spans="1:13" ht="15.6" thickBot="1" x14ac:dyDescent="0.35">
      <c r="A402" s="31" t="s">
        <v>670</v>
      </c>
      <c r="B402" s="7"/>
      <c r="C402" s="52"/>
      <c r="D402" s="15"/>
      <c r="E402" s="18"/>
      <c r="G402" s="59" t="str">
        <f>IF(H402="◄","◄",IF(H402="ok","►",""))</f>
        <v>◄</v>
      </c>
      <c r="H402" s="60" t="str">
        <f>IF(H403&gt;0,"OK","◄")</f>
        <v>◄</v>
      </c>
      <c r="I402" s="61" t="str">
        <f>IF(AND(J402="◄",K402="►"),"◄?►",IF(J402="◄","◄",IF(K402="►","►","")))</f>
        <v>◄</v>
      </c>
      <c r="J402" s="35" t="str">
        <f>IF(J403&gt;0,"","◄")</f>
        <v>◄</v>
      </c>
      <c r="K402" s="36" t="str">
        <f>IF(K403,"►","")</f>
        <v/>
      </c>
      <c r="L402" s="8">
        <v>38248</v>
      </c>
      <c r="M402" s="80"/>
    </row>
    <row r="403" spans="1:13" x14ac:dyDescent="0.3">
      <c r="A403" s="17"/>
      <c r="B403" s="21" t="s">
        <v>234</v>
      </c>
      <c r="C403" s="37"/>
      <c r="D403" s="38"/>
      <c r="E403" s="22" t="s">
        <v>235</v>
      </c>
      <c r="G403" s="62" t="str">
        <f>IF(H403&gt;0,"ok","◄")</f>
        <v>◄</v>
      </c>
      <c r="H403" s="63"/>
      <c r="I403" s="62" t="str">
        <f>IF(AND(J403="",K403&gt;0),"?",IF(J403="","◄",IF(K403&gt;=1,"►","")))</f>
        <v>◄</v>
      </c>
      <c r="J403" s="27"/>
      <c r="K403" s="28"/>
      <c r="L403" s="2"/>
      <c r="M403" s="80"/>
    </row>
    <row r="404" spans="1:13" ht="15" x14ac:dyDescent="0.3">
      <c r="A404" s="31" t="s">
        <v>671</v>
      </c>
      <c r="B404" s="7"/>
      <c r="C404" s="52"/>
      <c r="D404" s="15"/>
      <c r="E404" s="18"/>
      <c r="G404" s="55"/>
      <c r="H404" s="71" t="str">
        <f>RIGHT(E403,13)</f>
        <v xml:space="preserve">N°. 5 / 2004 </v>
      </c>
      <c r="I404" s="55"/>
      <c r="J404" s="82"/>
      <c r="K404" s="82"/>
      <c r="L404" s="8">
        <v>38250</v>
      </c>
      <c r="M404" s="81"/>
    </row>
    <row r="405" spans="1:13" ht="15" thickBot="1" x14ac:dyDescent="0.35">
      <c r="A405" s="17"/>
      <c r="B405" s="21" t="s">
        <v>236</v>
      </c>
      <c r="C405" s="37"/>
      <c r="D405" s="38"/>
      <c r="E405" s="22" t="s">
        <v>235</v>
      </c>
      <c r="G405" s="55"/>
      <c r="H405" s="64"/>
      <c r="I405" s="55"/>
      <c r="J405" s="99" t="s">
        <v>27</v>
      </c>
      <c r="K405" s="100"/>
      <c r="L405" s="43"/>
      <c r="M405" s="81"/>
    </row>
    <row r="406" spans="1:13" ht="15" x14ac:dyDescent="0.3">
      <c r="A406" s="31" t="s">
        <v>672</v>
      </c>
      <c r="B406" s="7"/>
      <c r="C406" s="52"/>
      <c r="D406" s="15"/>
      <c r="E406" s="18"/>
      <c r="G406" s="55"/>
      <c r="H406" s="64"/>
      <c r="I406" s="55"/>
      <c r="J406" s="82"/>
      <c r="K406" s="82"/>
      <c r="L406" s="8">
        <v>38255</v>
      </c>
      <c r="M406" s="81"/>
    </row>
    <row r="407" spans="1:13" ht="15" thickBot="1" x14ac:dyDescent="0.35">
      <c r="A407" s="17"/>
      <c r="B407" s="21" t="s">
        <v>237</v>
      </c>
      <c r="C407" s="37"/>
      <c r="D407" s="38"/>
      <c r="E407" s="22" t="s">
        <v>235</v>
      </c>
      <c r="G407" s="55"/>
      <c r="H407" s="64"/>
      <c r="I407" s="55"/>
      <c r="J407" s="99" t="s">
        <v>27</v>
      </c>
      <c r="K407" s="100"/>
      <c r="L407" s="43"/>
      <c r="M407" s="81"/>
    </row>
    <row r="408" spans="1:13" ht="15" x14ac:dyDescent="0.3">
      <c r="A408" s="31" t="s">
        <v>673</v>
      </c>
      <c r="B408" s="7"/>
      <c r="C408" s="52"/>
      <c r="D408" s="15"/>
      <c r="E408" s="18"/>
      <c r="G408" s="55"/>
      <c r="H408" s="64"/>
      <c r="I408" s="55"/>
      <c r="J408" s="82"/>
      <c r="K408" s="82"/>
      <c r="L408" s="8">
        <v>38255</v>
      </c>
      <c r="M408" s="81"/>
    </row>
    <row r="409" spans="1:13" ht="15" thickBot="1" x14ac:dyDescent="0.35">
      <c r="A409" s="17"/>
      <c r="B409" s="21" t="s">
        <v>238</v>
      </c>
      <c r="C409" s="37"/>
      <c r="D409" s="38"/>
      <c r="E409" s="22" t="s">
        <v>235</v>
      </c>
      <c r="G409" s="55"/>
      <c r="H409" s="64"/>
      <c r="I409" s="55"/>
      <c r="J409" s="99" t="s">
        <v>27</v>
      </c>
      <c r="K409" s="100"/>
      <c r="L409" s="43"/>
      <c r="M409" s="81"/>
    </row>
    <row r="410" spans="1:13" ht="30.6" customHeight="1" x14ac:dyDescent="0.3">
      <c r="A410" s="116" t="s">
        <v>674</v>
      </c>
      <c r="B410" s="117"/>
      <c r="C410" s="117"/>
      <c r="D410" s="117"/>
      <c r="E410" s="117"/>
      <c r="G410" s="55"/>
      <c r="H410" s="64"/>
      <c r="I410" s="55"/>
      <c r="J410" s="82"/>
      <c r="K410" s="82"/>
      <c r="L410" s="8">
        <v>38255</v>
      </c>
      <c r="M410" s="81"/>
    </row>
    <row r="411" spans="1:13" ht="15" thickBot="1" x14ac:dyDescent="0.35">
      <c r="A411" s="17"/>
      <c r="B411" s="21" t="s">
        <v>239</v>
      </c>
      <c r="C411" s="37"/>
      <c r="D411" s="38"/>
      <c r="E411" s="22" t="s">
        <v>235</v>
      </c>
      <c r="G411" s="55"/>
      <c r="H411" s="64"/>
      <c r="I411" s="55"/>
      <c r="J411" s="99" t="s">
        <v>27</v>
      </c>
      <c r="K411" s="100"/>
      <c r="L411" s="43"/>
      <c r="M411" s="81"/>
    </row>
    <row r="412" spans="1:13" ht="15" x14ac:dyDescent="0.3">
      <c r="A412" s="31" t="s">
        <v>675</v>
      </c>
      <c r="B412" s="7"/>
      <c r="C412" s="52"/>
      <c r="D412" s="15"/>
      <c r="E412" s="18"/>
      <c r="G412" s="55"/>
      <c r="H412" s="64"/>
      <c r="I412" s="55"/>
      <c r="J412" s="82"/>
      <c r="K412" s="82"/>
      <c r="L412" s="8">
        <v>38255</v>
      </c>
      <c r="M412" s="81"/>
    </row>
    <row r="413" spans="1:13" ht="15" thickBot="1" x14ac:dyDescent="0.35">
      <c r="A413" s="17"/>
      <c r="B413" s="21" t="s">
        <v>240</v>
      </c>
      <c r="C413" s="37"/>
      <c r="D413" s="38"/>
      <c r="E413" s="22" t="s">
        <v>235</v>
      </c>
      <c r="G413" s="55"/>
      <c r="H413" s="64"/>
      <c r="I413" s="55"/>
      <c r="J413" s="99" t="s">
        <v>27</v>
      </c>
      <c r="K413" s="100"/>
      <c r="L413" s="43"/>
      <c r="M413" s="81"/>
    </row>
    <row r="414" spans="1:13" ht="15" x14ac:dyDescent="0.3">
      <c r="A414" s="31" t="s">
        <v>676</v>
      </c>
      <c r="B414" s="7"/>
      <c r="C414" s="52"/>
      <c r="D414" s="15"/>
      <c r="E414" s="18"/>
      <c r="G414" s="55"/>
      <c r="H414" s="64"/>
      <c r="I414" s="55"/>
      <c r="J414" s="82"/>
      <c r="K414" s="82"/>
      <c r="L414" s="8">
        <v>38275</v>
      </c>
      <c r="M414" s="81"/>
    </row>
    <row r="415" spans="1:13" ht="15" thickBot="1" x14ac:dyDescent="0.35">
      <c r="A415" s="17"/>
      <c r="B415" s="21" t="s">
        <v>241</v>
      </c>
      <c r="C415" s="37"/>
      <c r="D415" s="38"/>
      <c r="E415" s="22" t="s">
        <v>235</v>
      </c>
      <c r="G415" s="55"/>
      <c r="H415" s="64"/>
      <c r="I415" s="55"/>
      <c r="J415" s="99" t="s">
        <v>27</v>
      </c>
      <c r="K415" s="100"/>
      <c r="L415" s="43"/>
      <c r="M415" s="81"/>
    </row>
    <row r="416" spans="1:13" ht="15" x14ac:dyDescent="0.3">
      <c r="A416" s="31" t="s">
        <v>677</v>
      </c>
      <c r="B416" s="7"/>
      <c r="C416" s="52"/>
      <c r="D416" s="15"/>
      <c r="E416" s="18"/>
      <c r="G416" s="55"/>
      <c r="H416" s="64"/>
      <c r="I416" s="55"/>
      <c r="J416" s="82"/>
      <c r="K416" s="82"/>
      <c r="L416" s="8">
        <v>38275</v>
      </c>
      <c r="M416" s="81"/>
    </row>
    <row r="417" spans="1:13" ht="15" thickBot="1" x14ac:dyDescent="0.35">
      <c r="A417" s="17"/>
      <c r="B417" s="21" t="s">
        <v>242</v>
      </c>
      <c r="C417" s="37"/>
      <c r="D417" s="38"/>
      <c r="E417" s="22" t="s">
        <v>235</v>
      </c>
      <c r="G417" s="55"/>
      <c r="H417" s="64"/>
      <c r="I417" s="55"/>
      <c r="J417" s="99" t="s">
        <v>27</v>
      </c>
      <c r="K417" s="100"/>
      <c r="L417" s="43"/>
      <c r="M417" s="81"/>
    </row>
    <row r="418" spans="1:13" ht="15.6" thickBot="1" x14ac:dyDescent="0.35">
      <c r="A418" s="31" t="s">
        <v>678</v>
      </c>
      <c r="B418" s="7"/>
      <c r="C418" s="52"/>
      <c r="D418" s="15"/>
      <c r="E418" s="18"/>
      <c r="G418" s="59" t="str">
        <f>IF(H418="◄","◄",IF(H418="ok","►",""))</f>
        <v>◄</v>
      </c>
      <c r="H418" s="60" t="str">
        <f>IF(H419&gt;0,"OK","◄")</f>
        <v>◄</v>
      </c>
      <c r="I418" s="61" t="str">
        <f>IF(AND(J418="◄",K418="►"),"◄?►",IF(J418="◄","◄",IF(K418="►","►","")))</f>
        <v>◄</v>
      </c>
      <c r="J418" s="35" t="str">
        <f>IF(J419&gt;0,"","◄")</f>
        <v>◄</v>
      </c>
      <c r="K418" s="36" t="str">
        <f>IF(K419,"►","")</f>
        <v/>
      </c>
      <c r="L418" s="8">
        <v>38290</v>
      </c>
      <c r="M418" s="80"/>
    </row>
    <row r="419" spans="1:13" x14ac:dyDescent="0.3">
      <c r="A419" s="17"/>
      <c r="B419" s="21" t="s">
        <v>243</v>
      </c>
      <c r="C419" s="37"/>
      <c r="D419" s="38"/>
      <c r="E419" s="22" t="s">
        <v>244</v>
      </c>
      <c r="G419" s="62" t="str">
        <f>IF(H419&gt;0,"ok","◄")</f>
        <v>◄</v>
      </c>
      <c r="H419" s="63"/>
      <c r="I419" s="62" t="str">
        <f>IF(AND(J419="",K419&gt;0),"?",IF(J419="","◄",IF(K419&gt;=1,"►","")))</f>
        <v>◄</v>
      </c>
      <c r="J419" s="27"/>
      <c r="K419" s="28"/>
      <c r="L419" s="2"/>
      <c r="M419" s="81"/>
    </row>
    <row r="420" spans="1:13" ht="15" x14ac:dyDescent="0.3">
      <c r="A420" s="31" t="s">
        <v>679</v>
      </c>
      <c r="B420" s="7"/>
      <c r="C420" s="52"/>
      <c r="D420" s="15"/>
      <c r="E420" s="18"/>
      <c r="G420" s="55"/>
      <c r="H420" s="71" t="str">
        <f>RIGHT(E419,13)</f>
        <v xml:space="preserve">N°. 6 / 2004 </v>
      </c>
      <c r="I420" s="55"/>
      <c r="J420" s="82"/>
      <c r="K420" s="82"/>
      <c r="L420" s="8">
        <v>38290</v>
      </c>
      <c r="M420" s="80"/>
    </row>
    <row r="421" spans="1:13" ht="15" thickBot="1" x14ac:dyDescent="0.35">
      <c r="A421" s="17"/>
      <c r="B421" s="21" t="s">
        <v>245</v>
      </c>
      <c r="C421" s="37"/>
      <c r="D421" s="38"/>
      <c r="E421" s="22" t="s">
        <v>244</v>
      </c>
      <c r="G421" s="55"/>
      <c r="H421" s="64"/>
      <c r="I421" s="55"/>
      <c r="J421" s="99" t="s">
        <v>27</v>
      </c>
      <c r="K421" s="100"/>
      <c r="L421" s="43"/>
      <c r="M421" s="81"/>
    </row>
    <row r="422" spans="1:13" ht="15" x14ac:dyDescent="0.3">
      <c r="A422" s="31" t="s">
        <v>680</v>
      </c>
      <c r="B422" s="7"/>
      <c r="C422" s="52"/>
      <c r="D422" s="15"/>
      <c r="E422" s="18"/>
      <c r="G422" s="55"/>
      <c r="H422" s="64"/>
      <c r="I422" s="55"/>
      <c r="J422" s="82"/>
      <c r="K422" s="82"/>
      <c r="L422" s="8">
        <v>38313</v>
      </c>
      <c r="M422" s="81"/>
    </row>
    <row r="423" spans="1:13" ht="15" thickBot="1" x14ac:dyDescent="0.35">
      <c r="A423" s="17"/>
      <c r="B423" s="21" t="s">
        <v>246</v>
      </c>
      <c r="C423" s="37"/>
      <c r="D423" s="38"/>
      <c r="E423" s="22" t="s">
        <v>244</v>
      </c>
      <c r="G423" s="55"/>
      <c r="H423" s="64"/>
      <c r="I423" s="55"/>
      <c r="J423" s="99" t="s">
        <v>27</v>
      </c>
      <c r="K423" s="100"/>
      <c r="L423" s="43"/>
      <c r="M423" s="81"/>
    </row>
    <row r="424" spans="1:13" ht="15" x14ac:dyDescent="0.3">
      <c r="A424" s="31" t="s">
        <v>681</v>
      </c>
      <c r="B424" s="7"/>
      <c r="C424" s="52"/>
      <c r="D424" s="15"/>
      <c r="E424" s="18"/>
      <c r="G424" s="55"/>
      <c r="H424" s="64"/>
      <c r="I424" s="55"/>
      <c r="J424" s="82"/>
      <c r="K424" s="82"/>
      <c r="L424" s="8">
        <v>38311</v>
      </c>
      <c r="M424" s="81"/>
    </row>
    <row r="425" spans="1:13" ht="15" thickBot="1" x14ac:dyDescent="0.35">
      <c r="A425" s="17"/>
      <c r="B425" s="21" t="s">
        <v>247</v>
      </c>
      <c r="C425" s="37"/>
      <c r="D425" s="38"/>
      <c r="E425" s="22" t="s">
        <v>244</v>
      </c>
      <c r="G425" s="55"/>
      <c r="H425" s="64"/>
      <c r="I425" s="55"/>
      <c r="J425" s="99" t="s">
        <v>27</v>
      </c>
      <c r="K425" s="100"/>
      <c r="L425" s="43"/>
      <c r="M425" s="81"/>
    </row>
    <row r="426" spans="1:13" ht="15.6" thickBot="1" x14ac:dyDescent="0.35">
      <c r="A426" s="31" t="s">
        <v>682</v>
      </c>
      <c r="B426" s="7"/>
      <c r="C426" s="52"/>
      <c r="D426" s="15"/>
      <c r="E426" s="18"/>
      <c r="G426" s="59" t="str">
        <f>IF(H426="◄","◄",IF(H426="ok","►",""))</f>
        <v>◄</v>
      </c>
      <c r="H426" s="60" t="str">
        <f>IF(H427&gt;0,"OK","◄")</f>
        <v>◄</v>
      </c>
      <c r="I426" s="61" t="str">
        <f>IF(AND(J426="◄",K426="►"),"◄?►",IF(J426="◄","◄",IF(K426="►","►","")))</f>
        <v>◄</v>
      </c>
      <c r="J426" s="35" t="str">
        <f>IF(J427&gt;0,"","◄")</f>
        <v>◄</v>
      </c>
      <c r="K426" s="36" t="str">
        <f>IF(K427,"►","")</f>
        <v/>
      </c>
      <c r="L426" s="8">
        <v>38313</v>
      </c>
      <c r="M426" s="81"/>
    </row>
    <row r="427" spans="1:13" x14ac:dyDescent="0.3">
      <c r="A427" s="17"/>
      <c r="B427" s="21" t="s">
        <v>248</v>
      </c>
      <c r="C427" s="37"/>
      <c r="D427" s="38"/>
      <c r="E427" s="22" t="s">
        <v>249</v>
      </c>
      <c r="G427" s="62" t="str">
        <f>IF(H427&gt;0,"ok","◄")</f>
        <v>◄</v>
      </c>
      <c r="H427" s="63"/>
      <c r="I427" s="62" t="str">
        <f>IF(AND(J427="",K427&gt;0),"?",IF(J427="","◄",IF(K427&gt;=1,"►","")))</f>
        <v>◄</v>
      </c>
      <c r="J427" s="27"/>
      <c r="K427" s="28"/>
      <c r="L427" s="2"/>
      <c r="M427" s="81"/>
    </row>
    <row r="428" spans="1:13" ht="15" x14ac:dyDescent="0.3">
      <c r="A428" s="31" t="s">
        <v>683</v>
      </c>
      <c r="B428" s="7"/>
      <c r="C428" s="52"/>
      <c r="D428" s="15"/>
      <c r="E428" s="18"/>
      <c r="G428" s="55"/>
      <c r="H428" s="71" t="str">
        <f>RIGHT(E427,13)</f>
        <v xml:space="preserve">N°. 1 / 2005 </v>
      </c>
      <c r="I428" s="55"/>
      <c r="J428" s="82"/>
      <c r="K428" s="82"/>
      <c r="L428" s="8">
        <v>38336</v>
      </c>
      <c r="M428" s="81"/>
    </row>
    <row r="429" spans="1:13" ht="15" thickBot="1" x14ac:dyDescent="0.35">
      <c r="A429" s="17"/>
      <c r="B429" s="21" t="s">
        <v>250</v>
      </c>
      <c r="C429" s="37"/>
      <c r="D429" s="38"/>
      <c r="E429" s="22" t="s">
        <v>249</v>
      </c>
      <c r="G429" s="55"/>
      <c r="H429" s="64"/>
      <c r="I429" s="55"/>
      <c r="J429" s="99" t="s">
        <v>27</v>
      </c>
      <c r="K429" s="100"/>
      <c r="L429" s="43"/>
      <c r="M429" s="81"/>
    </row>
    <row r="430" spans="1:13" ht="15" x14ac:dyDescent="0.3">
      <c r="A430" s="31" t="s">
        <v>689</v>
      </c>
      <c r="B430" s="7"/>
      <c r="C430" s="52"/>
      <c r="D430" s="15"/>
      <c r="E430" s="18"/>
      <c r="G430" s="55"/>
      <c r="H430" s="64"/>
      <c r="I430" s="55"/>
      <c r="J430" s="82"/>
      <c r="K430" s="82"/>
      <c r="L430" s="8">
        <v>38367</v>
      </c>
      <c r="M430" s="80"/>
    </row>
    <row r="431" spans="1:13" ht="15" thickBot="1" x14ac:dyDescent="0.35">
      <c r="A431" s="17"/>
      <c r="B431" s="21" t="s">
        <v>250</v>
      </c>
      <c r="C431" s="37"/>
      <c r="D431" s="38"/>
      <c r="E431" s="22" t="s">
        <v>251</v>
      </c>
      <c r="G431" s="55"/>
      <c r="H431" s="64"/>
      <c r="I431" s="55"/>
      <c r="J431" s="99" t="s">
        <v>27</v>
      </c>
      <c r="K431" s="100"/>
      <c r="L431" s="43"/>
      <c r="M431" s="81"/>
    </row>
    <row r="432" spans="1:13" ht="15" x14ac:dyDescent="0.3">
      <c r="A432" s="31" t="s">
        <v>690</v>
      </c>
      <c r="B432" s="7"/>
      <c r="C432" s="52"/>
      <c r="D432" s="15"/>
      <c r="E432" s="18"/>
      <c r="G432" s="55"/>
      <c r="H432" s="64"/>
      <c r="I432" s="55"/>
      <c r="J432" s="82"/>
      <c r="K432" s="82"/>
      <c r="L432" s="8">
        <v>38367</v>
      </c>
      <c r="M432" s="81"/>
    </row>
    <row r="433" spans="1:13" ht="15" thickBot="1" x14ac:dyDescent="0.35">
      <c r="A433" s="17"/>
      <c r="B433" s="21" t="s">
        <v>252</v>
      </c>
      <c r="C433" s="37"/>
      <c r="D433" s="38"/>
      <c r="E433" s="22" t="s">
        <v>251</v>
      </c>
      <c r="G433" s="55"/>
      <c r="H433" s="64"/>
      <c r="I433" s="55"/>
      <c r="J433" s="99" t="s">
        <v>27</v>
      </c>
      <c r="K433" s="100"/>
      <c r="L433" s="43"/>
      <c r="M433" s="81"/>
    </row>
    <row r="434" spans="1:13" ht="15" x14ac:dyDescent="0.3">
      <c r="A434" s="31" t="s">
        <v>691</v>
      </c>
      <c r="B434" s="7"/>
      <c r="C434" s="52"/>
      <c r="D434" s="15"/>
      <c r="E434" s="18"/>
      <c r="G434" s="55"/>
      <c r="H434" s="64"/>
      <c r="I434" s="55"/>
      <c r="J434" s="82"/>
      <c r="K434" s="82"/>
      <c r="L434" s="8">
        <v>38367</v>
      </c>
      <c r="M434" s="81"/>
    </row>
    <row r="435" spans="1:13" ht="15" thickBot="1" x14ac:dyDescent="0.35">
      <c r="A435" s="17"/>
      <c r="B435" s="21" t="s">
        <v>253</v>
      </c>
      <c r="C435" s="37"/>
      <c r="D435" s="38"/>
      <c r="E435" s="22" t="s">
        <v>251</v>
      </c>
      <c r="G435" s="55"/>
      <c r="H435" s="64"/>
      <c r="I435" s="55"/>
      <c r="J435" s="99" t="s">
        <v>27</v>
      </c>
      <c r="K435" s="100"/>
      <c r="L435" s="43"/>
      <c r="M435" s="81"/>
    </row>
    <row r="436" spans="1:13" ht="15" x14ac:dyDescent="0.3">
      <c r="A436" s="31" t="s">
        <v>692</v>
      </c>
      <c r="B436" s="7"/>
      <c r="C436" s="52"/>
      <c r="D436" s="15"/>
      <c r="E436" s="18"/>
      <c r="G436" s="55"/>
      <c r="H436" s="64"/>
      <c r="I436" s="55"/>
      <c r="J436" s="82"/>
      <c r="K436" s="82"/>
      <c r="L436" s="8">
        <v>38367</v>
      </c>
      <c r="M436" s="81"/>
    </row>
    <row r="437" spans="1:13" ht="15" thickBot="1" x14ac:dyDescent="0.35">
      <c r="A437" s="17"/>
      <c r="B437" s="21" t="s">
        <v>254</v>
      </c>
      <c r="C437" s="37"/>
      <c r="D437" s="38"/>
      <c r="E437" s="22" t="s">
        <v>251</v>
      </c>
      <c r="G437" s="55"/>
      <c r="H437" s="64"/>
      <c r="I437" s="55"/>
      <c r="J437" s="99" t="s">
        <v>27</v>
      </c>
      <c r="K437" s="100"/>
      <c r="L437" s="43"/>
      <c r="M437" s="81"/>
    </row>
    <row r="438" spans="1:13" ht="15" x14ac:dyDescent="0.3">
      <c r="A438" s="31" t="s">
        <v>693</v>
      </c>
      <c r="B438" s="7"/>
      <c r="C438" s="52"/>
      <c r="D438" s="15"/>
      <c r="E438" s="18"/>
      <c r="G438" s="55"/>
      <c r="H438" s="64"/>
      <c r="I438" s="55"/>
      <c r="J438" s="82"/>
      <c r="K438" s="82"/>
      <c r="L438" s="8">
        <v>38395</v>
      </c>
      <c r="M438" s="81"/>
    </row>
    <row r="439" spans="1:13" ht="15" thickBot="1" x14ac:dyDescent="0.35">
      <c r="A439" s="17"/>
      <c r="B439" s="21" t="s">
        <v>255</v>
      </c>
      <c r="C439" s="37"/>
      <c r="D439" s="38"/>
      <c r="E439" s="22" t="s">
        <v>251</v>
      </c>
      <c r="G439" s="55"/>
      <c r="H439" s="64"/>
      <c r="I439" s="55"/>
      <c r="J439" s="99" t="s">
        <v>27</v>
      </c>
      <c r="K439" s="100"/>
      <c r="L439" s="43"/>
      <c r="M439" s="81"/>
    </row>
    <row r="440" spans="1:13" ht="15" x14ac:dyDescent="0.3">
      <c r="A440" s="31" t="s">
        <v>694</v>
      </c>
      <c r="B440" s="7"/>
      <c r="C440" s="52"/>
      <c r="D440" s="15"/>
      <c r="E440" s="18"/>
      <c r="G440" s="55"/>
      <c r="H440" s="64"/>
      <c r="I440" s="55"/>
      <c r="J440" s="82"/>
      <c r="K440" s="82"/>
      <c r="L440" s="8">
        <v>38395</v>
      </c>
      <c r="M440" s="81"/>
    </row>
    <row r="441" spans="1:13" ht="15" thickBot="1" x14ac:dyDescent="0.35">
      <c r="A441" s="17"/>
      <c r="B441" s="21" t="s">
        <v>256</v>
      </c>
      <c r="C441" s="37"/>
      <c r="D441" s="38"/>
      <c r="E441" s="22" t="s">
        <v>251</v>
      </c>
      <c r="G441" s="55"/>
      <c r="H441" s="64"/>
      <c r="I441" s="55"/>
      <c r="J441" s="99" t="s">
        <v>27</v>
      </c>
      <c r="K441" s="100"/>
      <c r="L441" s="43"/>
      <c r="M441" s="81"/>
    </row>
    <row r="442" spans="1:13" ht="15" x14ac:dyDescent="0.3">
      <c r="A442" s="31" t="s">
        <v>695</v>
      </c>
      <c r="B442" s="7"/>
      <c r="C442" s="52"/>
      <c r="D442" s="15"/>
      <c r="E442" s="18"/>
      <c r="G442" s="55"/>
      <c r="H442" s="64"/>
      <c r="I442" s="55"/>
      <c r="J442" s="82"/>
      <c r="K442" s="82"/>
      <c r="L442" s="8">
        <v>38395</v>
      </c>
      <c r="M442" s="81"/>
    </row>
    <row r="443" spans="1:13" ht="15" customHeight="1" thickBot="1" x14ac:dyDescent="0.35">
      <c r="A443" s="17"/>
      <c r="B443" s="21" t="s">
        <v>257</v>
      </c>
      <c r="C443" s="37"/>
      <c r="D443" s="38"/>
      <c r="E443" s="22" t="s">
        <v>251</v>
      </c>
      <c r="G443" s="55"/>
      <c r="H443" s="64"/>
      <c r="I443" s="55"/>
      <c r="J443" s="99" t="s">
        <v>27</v>
      </c>
      <c r="K443" s="100"/>
      <c r="L443" s="43"/>
      <c r="M443" s="81"/>
    </row>
    <row r="444" spans="1:13" ht="15" x14ac:dyDescent="0.3">
      <c r="A444" s="31" t="s">
        <v>696</v>
      </c>
      <c r="B444" s="7"/>
      <c r="C444" s="52"/>
      <c r="D444" s="15"/>
      <c r="E444" s="18"/>
      <c r="G444" s="55"/>
      <c r="H444" s="64"/>
      <c r="I444" s="55"/>
      <c r="J444" s="82"/>
      <c r="K444" s="82"/>
      <c r="L444" s="8">
        <v>38409</v>
      </c>
      <c r="M444" s="81"/>
    </row>
    <row r="445" spans="1:13" ht="15" thickBot="1" x14ac:dyDescent="0.35">
      <c r="A445" s="17"/>
      <c r="B445" s="21" t="s">
        <v>258</v>
      </c>
      <c r="C445" s="37"/>
      <c r="D445" s="38"/>
      <c r="E445" s="22" t="s">
        <v>251</v>
      </c>
      <c r="G445" s="55"/>
      <c r="H445" s="64"/>
      <c r="I445" s="55"/>
      <c r="J445" s="99" t="s">
        <v>27</v>
      </c>
      <c r="K445" s="100"/>
      <c r="L445" s="43"/>
      <c r="M445" s="81"/>
    </row>
    <row r="446" spans="1:13" ht="15" x14ac:dyDescent="0.3">
      <c r="A446" s="31" t="s">
        <v>697</v>
      </c>
      <c r="B446" s="7"/>
      <c r="C446" s="52"/>
      <c r="D446" s="15"/>
      <c r="E446" s="18"/>
      <c r="G446" s="55"/>
      <c r="H446" s="64"/>
      <c r="I446" s="55"/>
      <c r="J446" s="82"/>
      <c r="K446" s="82"/>
      <c r="L446" s="8">
        <v>38409</v>
      </c>
      <c r="M446" s="81"/>
    </row>
    <row r="447" spans="1:13" ht="15" thickBot="1" x14ac:dyDescent="0.35">
      <c r="A447" s="17"/>
      <c r="B447" s="21" t="s">
        <v>259</v>
      </c>
      <c r="C447" s="37"/>
      <c r="D447" s="38"/>
      <c r="E447" s="22" t="s">
        <v>251</v>
      </c>
      <c r="G447" s="55"/>
      <c r="H447" s="64"/>
      <c r="I447" s="55"/>
      <c r="J447" s="99" t="s">
        <v>27</v>
      </c>
      <c r="K447" s="100"/>
      <c r="L447" s="43"/>
      <c r="M447" s="81"/>
    </row>
    <row r="448" spans="1:13" ht="15.6" thickBot="1" x14ac:dyDescent="0.35">
      <c r="A448" s="31" t="s">
        <v>698</v>
      </c>
      <c r="B448" s="7"/>
      <c r="C448" s="52"/>
      <c r="D448" s="15"/>
      <c r="E448" s="18"/>
      <c r="G448" s="59" t="str">
        <f>IF(H448="◄","◄",IF(H448="ok","►",""))</f>
        <v>◄</v>
      </c>
      <c r="H448" s="60" t="str">
        <f>IF(H449&gt;0,"OK","◄")</f>
        <v>◄</v>
      </c>
      <c r="I448" s="61" t="str">
        <f>IF(AND(J448="◄",K448="►"),"◄?►",IF(J448="◄","◄",IF(K448="►","►","")))</f>
        <v>◄</v>
      </c>
      <c r="J448" s="35" t="str">
        <f>IF(J449&gt;0,"","◄")</f>
        <v>◄</v>
      </c>
      <c r="K448" s="36" t="str">
        <f>IF(K449,"►","")</f>
        <v/>
      </c>
      <c r="L448" s="8">
        <v>38409</v>
      </c>
      <c r="M448" s="80"/>
    </row>
    <row r="449" spans="1:13" x14ac:dyDescent="0.3">
      <c r="A449" s="17"/>
      <c r="B449" s="21" t="s">
        <v>260</v>
      </c>
      <c r="C449" s="37"/>
      <c r="D449" s="38"/>
      <c r="E449" s="22" t="s">
        <v>261</v>
      </c>
      <c r="G449" s="62" t="str">
        <f>IF(H449&gt;0,"ok","◄")</f>
        <v>◄</v>
      </c>
      <c r="H449" s="63"/>
      <c r="I449" s="62" t="str">
        <f>IF(AND(J449="",K449&gt;0),"?",IF(J449="","◄",IF(K449&gt;=1,"►","")))</f>
        <v>◄</v>
      </c>
      <c r="J449" s="27"/>
      <c r="K449" s="28"/>
      <c r="L449" s="2"/>
      <c r="M449" s="81"/>
    </row>
    <row r="450" spans="1:13" ht="15" x14ac:dyDescent="0.3">
      <c r="A450" s="31" t="s">
        <v>699</v>
      </c>
      <c r="B450" s="7"/>
      <c r="C450" s="52"/>
      <c r="D450" s="15"/>
      <c r="E450" s="18"/>
      <c r="G450" s="55"/>
      <c r="H450" s="71" t="str">
        <f>RIGHT(E449,13)</f>
        <v xml:space="preserve">N°. 2 / 2005 </v>
      </c>
      <c r="I450" s="55"/>
      <c r="J450" s="82"/>
      <c r="K450" s="82"/>
      <c r="L450" s="8">
        <v>38430</v>
      </c>
      <c r="M450" s="81"/>
    </row>
    <row r="451" spans="1:13" ht="15" thickBot="1" x14ac:dyDescent="0.35">
      <c r="A451" s="17"/>
      <c r="B451" s="21" t="s">
        <v>262</v>
      </c>
      <c r="C451" s="37"/>
      <c r="D451" s="38"/>
      <c r="E451" s="22" t="s">
        <v>261</v>
      </c>
      <c r="G451" s="55"/>
      <c r="H451" s="64"/>
      <c r="I451" s="55"/>
      <c r="J451" s="99" t="s">
        <v>27</v>
      </c>
      <c r="K451" s="100"/>
      <c r="L451" s="43"/>
      <c r="M451" s="81"/>
    </row>
    <row r="452" spans="1:13" ht="15" x14ac:dyDescent="0.3">
      <c r="A452" s="31" t="s">
        <v>700</v>
      </c>
      <c r="B452" s="7"/>
      <c r="C452" s="52"/>
      <c r="D452" s="15"/>
      <c r="E452" s="18"/>
      <c r="G452" s="55"/>
      <c r="H452" s="64"/>
      <c r="I452" s="55"/>
      <c r="J452" s="82"/>
      <c r="K452" s="82"/>
      <c r="L452" s="8">
        <v>38430</v>
      </c>
      <c r="M452" s="81"/>
    </row>
    <row r="453" spans="1:13" ht="15" thickBot="1" x14ac:dyDescent="0.35">
      <c r="A453" s="17"/>
      <c r="B453" s="21" t="s">
        <v>263</v>
      </c>
      <c r="C453" s="37"/>
      <c r="D453" s="38"/>
      <c r="E453" s="22" t="s">
        <v>261</v>
      </c>
      <c r="G453" s="55"/>
      <c r="H453" s="64"/>
      <c r="I453" s="55"/>
      <c r="J453" s="99" t="s">
        <v>27</v>
      </c>
      <c r="K453" s="100"/>
      <c r="L453" s="43"/>
      <c r="M453" s="81"/>
    </row>
    <row r="454" spans="1:13" ht="15" x14ac:dyDescent="0.3">
      <c r="A454" s="31" t="s">
        <v>701</v>
      </c>
      <c r="B454" s="7"/>
      <c r="C454" s="52"/>
      <c r="D454" s="15"/>
      <c r="E454" s="18"/>
      <c r="G454" s="55"/>
      <c r="H454" s="64"/>
      <c r="I454" s="55"/>
      <c r="J454" s="82"/>
      <c r="K454" s="82"/>
      <c r="L454" s="8">
        <v>38430</v>
      </c>
      <c r="M454" s="80"/>
    </row>
    <row r="455" spans="1:13" ht="15" thickBot="1" x14ac:dyDescent="0.35">
      <c r="A455" s="17"/>
      <c r="B455" s="21" t="s">
        <v>264</v>
      </c>
      <c r="C455" s="37"/>
      <c r="D455" s="38"/>
      <c r="E455" s="22" t="s">
        <v>261</v>
      </c>
      <c r="G455" s="55"/>
      <c r="H455" s="64"/>
      <c r="I455" s="55"/>
      <c r="J455" s="99" t="s">
        <v>27</v>
      </c>
      <c r="K455" s="100"/>
      <c r="L455" s="43"/>
      <c r="M455" s="81"/>
    </row>
    <row r="456" spans="1:13" ht="15" x14ac:dyDescent="0.3">
      <c r="A456" s="31" t="s">
        <v>702</v>
      </c>
      <c r="B456" s="7"/>
      <c r="C456" s="52"/>
      <c r="D456" s="15"/>
      <c r="E456" s="18"/>
      <c r="G456" s="55"/>
      <c r="H456" s="64"/>
      <c r="I456" s="55"/>
      <c r="J456" s="82"/>
      <c r="K456" s="82"/>
      <c r="L456" s="8">
        <v>38430</v>
      </c>
      <c r="M456" s="81"/>
    </row>
    <row r="457" spans="1:13" ht="15" thickBot="1" x14ac:dyDescent="0.35">
      <c r="A457" s="17"/>
      <c r="B457" s="21" t="s">
        <v>265</v>
      </c>
      <c r="C457" s="37"/>
      <c r="D457" s="38"/>
      <c r="E457" s="22" t="s">
        <v>261</v>
      </c>
      <c r="G457" s="55"/>
      <c r="H457" s="64"/>
      <c r="I457" s="55"/>
      <c r="J457" s="99" t="s">
        <v>27</v>
      </c>
      <c r="K457" s="100"/>
      <c r="L457" s="43"/>
      <c r="M457" s="81"/>
    </row>
    <row r="458" spans="1:13" ht="15.6" thickBot="1" x14ac:dyDescent="0.35">
      <c r="A458" s="31" t="s">
        <v>703</v>
      </c>
      <c r="B458" s="7"/>
      <c r="C458" s="52"/>
      <c r="D458" s="15"/>
      <c r="E458" s="18"/>
      <c r="G458" s="59" t="str">
        <f>IF(H458="◄","◄",IF(H458="ok","►",""))</f>
        <v>◄</v>
      </c>
      <c r="H458" s="60" t="str">
        <f>IF(H459&gt;0,"OK","◄")</f>
        <v>◄</v>
      </c>
      <c r="I458" s="61" t="str">
        <f>IF(AND(J458="◄",K458="►"),"◄?►",IF(J458="◄","◄",IF(K458="►","►","")))</f>
        <v>◄</v>
      </c>
      <c r="J458" s="35" t="str">
        <f>IF(J459&gt;0,"","◄")</f>
        <v>◄</v>
      </c>
      <c r="K458" s="36" t="str">
        <f>IF(K459,"►","")</f>
        <v/>
      </c>
      <c r="L458" s="8">
        <v>38432</v>
      </c>
      <c r="M458" s="80"/>
    </row>
    <row r="459" spans="1:13" x14ac:dyDescent="0.3">
      <c r="A459" s="17"/>
      <c r="B459" s="21" t="s">
        <v>266</v>
      </c>
      <c r="C459" s="37"/>
      <c r="D459" s="38"/>
      <c r="E459" s="22" t="s">
        <v>267</v>
      </c>
      <c r="G459" s="62" t="str">
        <f>IF(H459&gt;0,"ok","◄")</f>
        <v>◄</v>
      </c>
      <c r="H459" s="63"/>
      <c r="I459" s="62" t="str">
        <f>IF(AND(J459="",K459&gt;0),"?",IF(J459="","◄",IF(K459&gt;=1,"►","")))</f>
        <v>◄</v>
      </c>
      <c r="J459" s="27"/>
      <c r="K459" s="28"/>
      <c r="L459" s="2"/>
      <c r="M459" s="81"/>
    </row>
    <row r="460" spans="1:13" ht="15" x14ac:dyDescent="0.3">
      <c r="A460" s="31" t="s">
        <v>904</v>
      </c>
      <c r="B460" s="7"/>
      <c r="C460" s="52"/>
      <c r="D460" s="15"/>
      <c r="E460" s="18"/>
      <c r="G460" s="55"/>
      <c r="H460" s="71" t="str">
        <f>RIGHT(E459,13)</f>
        <v xml:space="preserve">N°. 3 / 2005 </v>
      </c>
      <c r="I460" s="55"/>
      <c r="J460" s="82"/>
      <c r="K460" s="82"/>
      <c r="L460" s="8">
        <v>38444</v>
      </c>
      <c r="M460" s="81"/>
    </row>
    <row r="461" spans="1:13" ht="15" thickBot="1" x14ac:dyDescent="0.35">
      <c r="A461" s="17"/>
      <c r="B461" s="21" t="s">
        <v>268</v>
      </c>
      <c r="C461" s="37"/>
      <c r="D461" s="38"/>
      <c r="E461" s="22" t="s">
        <v>261</v>
      </c>
      <c r="G461" s="55"/>
      <c r="H461" s="64"/>
      <c r="I461" s="55"/>
      <c r="J461" s="99" t="s">
        <v>27</v>
      </c>
      <c r="K461" s="100"/>
      <c r="L461" s="43"/>
      <c r="M461" s="81"/>
    </row>
    <row r="462" spans="1:13" ht="15" x14ac:dyDescent="0.3">
      <c r="A462" s="31" t="s">
        <v>704</v>
      </c>
      <c r="B462" s="7"/>
      <c r="C462" s="52"/>
      <c r="D462" s="15"/>
      <c r="E462" s="18"/>
      <c r="G462" s="55"/>
      <c r="H462" s="64"/>
      <c r="I462" s="55"/>
      <c r="J462" s="82"/>
      <c r="K462" s="82"/>
      <c r="L462" s="8">
        <v>38444</v>
      </c>
      <c r="M462" s="81"/>
    </row>
    <row r="463" spans="1:13" ht="15" thickBot="1" x14ac:dyDescent="0.35">
      <c r="A463" s="17"/>
      <c r="B463" s="21" t="s">
        <v>269</v>
      </c>
      <c r="C463" s="37"/>
      <c r="D463" s="38"/>
      <c r="E463" s="22" t="s">
        <v>261</v>
      </c>
      <c r="G463" s="55"/>
      <c r="H463" s="64"/>
      <c r="I463" s="55"/>
      <c r="J463" s="99" t="s">
        <v>27</v>
      </c>
      <c r="K463" s="100"/>
      <c r="L463" s="43"/>
      <c r="M463" s="81"/>
    </row>
    <row r="464" spans="1:13" ht="15" x14ac:dyDescent="0.3">
      <c r="A464" s="31" t="s">
        <v>705</v>
      </c>
      <c r="B464" s="7"/>
      <c r="C464" s="52"/>
      <c r="D464" s="15"/>
      <c r="E464" s="18"/>
      <c r="G464" s="55"/>
      <c r="H464" s="64"/>
      <c r="I464" s="55"/>
      <c r="J464" s="82"/>
      <c r="K464" s="82"/>
      <c r="L464" s="8">
        <v>38444</v>
      </c>
      <c r="M464" s="81"/>
    </row>
    <row r="465" spans="1:13" ht="15" thickBot="1" x14ac:dyDescent="0.35">
      <c r="A465" s="17"/>
      <c r="B465" s="21" t="s">
        <v>270</v>
      </c>
      <c r="C465" s="37"/>
      <c r="D465" s="38"/>
      <c r="E465" s="22" t="s">
        <v>261</v>
      </c>
      <c r="G465" s="55"/>
      <c r="H465" s="64"/>
      <c r="I465" s="55"/>
      <c r="J465" s="99" t="s">
        <v>27</v>
      </c>
      <c r="K465" s="100"/>
      <c r="L465" s="43"/>
      <c r="M465" s="81"/>
    </row>
    <row r="466" spans="1:13" ht="15" x14ac:dyDescent="0.3">
      <c r="A466" s="31" t="s">
        <v>706</v>
      </c>
      <c r="B466" s="7"/>
      <c r="C466" s="52"/>
      <c r="D466" s="15"/>
      <c r="E466" s="18"/>
      <c r="G466" s="55"/>
      <c r="H466" s="64"/>
      <c r="I466" s="55"/>
      <c r="J466" s="82"/>
      <c r="K466" s="82"/>
      <c r="L466" s="8">
        <v>38444</v>
      </c>
      <c r="M466" s="81"/>
    </row>
    <row r="467" spans="1:13" ht="15" thickBot="1" x14ac:dyDescent="0.35">
      <c r="A467" s="17"/>
      <c r="B467" s="21" t="s">
        <v>271</v>
      </c>
      <c r="C467" s="37"/>
      <c r="D467" s="38"/>
      <c r="E467" s="22" t="s">
        <v>261</v>
      </c>
      <c r="G467" s="55"/>
      <c r="H467" s="64"/>
      <c r="I467" s="55"/>
      <c r="J467" s="99" t="s">
        <v>27</v>
      </c>
      <c r="K467" s="100"/>
      <c r="L467" s="43"/>
      <c r="M467" s="81"/>
    </row>
    <row r="468" spans="1:13" ht="15.6" thickBot="1" x14ac:dyDescent="0.35">
      <c r="A468" s="31" t="s">
        <v>707</v>
      </c>
      <c r="B468" s="7"/>
      <c r="C468" s="52"/>
      <c r="D468" s="15"/>
      <c r="E468" s="18"/>
      <c r="G468" s="59" t="str">
        <f>IF(H468="◄","◄",IF(H468="ok","►",""))</f>
        <v>◄</v>
      </c>
      <c r="H468" s="60" t="str">
        <f>IF(H469&gt;0,"OK","◄")</f>
        <v>◄</v>
      </c>
      <c r="I468" s="61" t="str">
        <f>IF(AND(J468="◄",K468="►"),"◄?►",IF(J468="◄","◄",IF(K468="►","►","")))</f>
        <v>◄</v>
      </c>
      <c r="J468" s="35" t="str">
        <f>IF(J469&gt;0,"","◄")</f>
        <v>◄</v>
      </c>
      <c r="K468" s="36" t="str">
        <f>IF(K469,"►","")</f>
        <v/>
      </c>
      <c r="L468" s="8">
        <v>38479</v>
      </c>
      <c r="M468" s="80"/>
    </row>
    <row r="469" spans="1:13" x14ac:dyDescent="0.3">
      <c r="A469" s="17"/>
      <c r="B469" s="21" t="s">
        <v>272</v>
      </c>
      <c r="C469" s="37"/>
      <c r="D469" s="38"/>
      <c r="E469" s="22" t="s">
        <v>267</v>
      </c>
      <c r="G469" s="62" t="str">
        <f>IF(H469&gt;0,"ok","◄")</f>
        <v>◄</v>
      </c>
      <c r="H469" s="63"/>
      <c r="I469" s="62" t="str">
        <f>IF(AND(J469="",K469&gt;0),"?",IF(J469="","◄",IF(K469&gt;=1,"►","")))</f>
        <v>◄</v>
      </c>
      <c r="J469" s="27"/>
      <c r="K469" s="28"/>
      <c r="L469" s="2"/>
      <c r="M469" s="81"/>
    </row>
    <row r="470" spans="1:13" ht="15" x14ac:dyDescent="0.3">
      <c r="A470" s="31" t="s">
        <v>708</v>
      </c>
      <c r="B470" s="7"/>
      <c r="C470" s="52"/>
      <c r="D470" s="15"/>
      <c r="E470" s="18"/>
      <c r="G470" s="55"/>
      <c r="H470" s="71" t="str">
        <f>RIGHT(E469,13)</f>
        <v xml:space="preserve">N°. 3 / 2005 </v>
      </c>
      <c r="I470" s="55"/>
      <c r="J470" s="82"/>
      <c r="K470" s="82"/>
      <c r="L470" s="8">
        <v>38479</v>
      </c>
      <c r="M470" s="81"/>
    </row>
    <row r="471" spans="1:13" ht="15" thickBot="1" x14ac:dyDescent="0.35">
      <c r="A471" s="17"/>
      <c r="B471" s="21" t="s">
        <v>273</v>
      </c>
      <c r="C471" s="37"/>
      <c r="D471" s="38"/>
      <c r="E471" s="22" t="s">
        <v>267</v>
      </c>
      <c r="G471" s="55"/>
      <c r="H471" s="64"/>
      <c r="I471" s="55"/>
      <c r="J471" s="99" t="s">
        <v>27</v>
      </c>
      <c r="K471" s="100"/>
      <c r="L471" s="43"/>
      <c r="M471" s="81"/>
    </row>
    <row r="472" spans="1:13" ht="15" x14ac:dyDescent="0.3">
      <c r="A472" s="31" t="s">
        <v>709</v>
      </c>
      <c r="B472" s="7"/>
      <c r="C472" s="52"/>
      <c r="D472" s="15"/>
      <c r="E472" s="18"/>
      <c r="G472" s="55"/>
      <c r="H472" s="64"/>
      <c r="I472" s="55"/>
      <c r="J472" s="82"/>
      <c r="K472" s="82"/>
      <c r="L472" s="8">
        <v>38479</v>
      </c>
      <c r="M472" s="81"/>
    </row>
    <row r="473" spans="1:13" ht="15" thickBot="1" x14ac:dyDescent="0.35">
      <c r="A473" s="17"/>
      <c r="B473" s="21" t="s">
        <v>274</v>
      </c>
      <c r="C473" s="37"/>
      <c r="D473" s="38"/>
      <c r="E473" s="22" t="s">
        <v>267</v>
      </c>
      <c r="G473" s="55"/>
      <c r="H473" s="64"/>
      <c r="I473" s="55"/>
      <c r="J473" s="99" t="s">
        <v>27</v>
      </c>
      <c r="K473" s="100"/>
      <c r="L473" s="43"/>
      <c r="M473" s="81"/>
    </row>
    <row r="474" spans="1:13" ht="15" x14ac:dyDescent="0.3">
      <c r="A474" s="31" t="s">
        <v>710</v>
      </c>
      <c r="B474" s="7"/>
      <c r="C474" s="52"/>
      <c r="D474" s="15"/>
      <c r="E474" s="18"/>
      <c r="G474" s="55"/>
      <c r="H474" s="64"/>
      <c r="I474" s="55"/>
      <c r="J474" s="82"/>
      <c r="K474" s="82"/>
      <c r="L474" s="8">
        <v>38479</v>
      </c>
      <c r="M474" s="81"/>
    </row>
    <row r="475" spans="1:13" ht="15" thickBot="1" x14ac:dyDescent="0.35">
      <c r="A475" s="17"/>
      <c r="B475" s="21" t="s">
        <v>275</v>
      </c>
      <c r="C475" s="37"/>
      <c r="D475" s="38"/>
      <c r="E475" s="22" t="s">
        <v>267</v>
      </c>
      <c r="G475" s="55"/>
      <c r="H475" s="64"/>
      <c r="I475" s="55"/>
      <c r="J475" s="99" t="s">
        <v>27</v>
      </c>
      <c r="K475" s="100"/>
      <c r="L475" s="43"/>
      <c r="M475" s="81"/>
    </row>
    <row r="476" spans="1:13" ht="30" customHeight="1" x14ac:dyDescent="0.3">
      <c r="A476" s="116" t="s">
        <v>711</v>
      </c>
      <c r="B476" s="117"/>
      <c r="C476" s="117"/>
      <c r="D476" s="117"/>
      <c r="E476" s="117"/>
      <c r="G476" s="55"/>
      <c r="H476" s="64"/>
      <c r="I476" s="55"/>
      <c r="J476" s="82"/>
      <c r="K476" s="82"/>
      <c r="L476" s="8">
        <v>38479</v>
      </c>
      <c r="M476" s="81"/>
    </row>
    <row r="477" spans="1:13" ht="15" thickBot="1" x14ac:dyDescent="0.35">
      <c r="A477" s="17"/>
      <c r="B477" s="21" t="s">
        <v>276</v>
      </c>
      <c r="C477" s="37"/>
      <c r="D477" s="38"/>
      <c r="E477" s="22" t="s">
        <v>267</v>
      </c>
      <c r="G477" s="55"/>
      <c r="H477" s="64"/>
      <c r="I477" s="55"/>
      <c r="J477" s="99" t="s">
        <v>27</v>
      </c>
      <c r="K477" s="100"/>
      <c r="L477" s="43"/>
      <c r="M477" s="81"/>
    </row>
    <row r="478" spans="1:13" ht="27.6" customHeight="1" x14ac:dyDescent="0.3">
      <c r="A478" s="116" t="s">
        <v>712</v>
      </c>
      <c r="B478" s="117"/>
      <c r="C478" s="117"/>
      <c r="D478" s="117"/>
      <c r="E478" s="117"/>
      <c r="G478" s="55"/>
      <c r="H478" s="64"/>
      <c r="I478" s="55"/>
      <c r="J478" s="82"/>
      <c r="K478" s="82"/>
      <c r="L478" s="8">
        <v>38479</v>
      </c>
      <c r="M478" s="81"/>
    </row>
    <row r="479" spans="1:13" ht="15" thickBot="1" x14ac:dyDescent="0.35">
      <c r="A479" s="17"/>
      <c r="B479" s="21" t="s">
        <v>277</v>
      </c>
      <c r="C479" s="37"/>
      <c r="D479" s="38"/>
      <c r="E479" s="22" t="s">
        <v>267</v>
      </c>
      <c r="G479" s="55"/>
      <c r="H479" s="64"/>
      <c r="I479" s="55"/>
      <c r="J479" s="99" t="s">
        <v>27</v>
      </c>
      <c r="K479" s="100"/>
      <c r="L479" s="43"/>
      <c r="M479" s="81"/>
    </row>
    <row r="480" spans="1:13" ht="15.6" thickBot="1" x14ac:dyDescent="0.35">
      <c r="A480" s="31" t="s">
        <v>713</v>
      </c>
      <c r="B480" s="7"/>
      <c r="C480" s="52"/>
      <c r="D480" s="15"/>
      <c r="E480" s="18"/>
      <c r="G480" s="59" t="str">
        <f>IF(H480="◄","◄",IF(H480="ok","►",""))</f>
        <v>◄</v>
      </c>
      <c r="H480" s="60" t="str">
        <f>IF(H481&gt;0,"OK","◄")</f>
        <v>◄</v>
      </c>
      <c r="I480" s="61" t="str">
        <f>IF(AND(J480="◄",K480="►"),"◄?►",IF(J480="◄","◄",IF(K480="►","►","")))</f>
        <v>◄</v>
      </c>
      <c r="J480" s="35" t="str">
        <f>IF(J481&gt;0,"","◄")</f>
        <v>◄</v>
      </c>
      <c r="K480" s="36" t="str">
        <f>IF(K481,"►","")</f>
        <v/>
      </c>
      <c r="L480" s="8">
        <v>38521</v>
      </c>
      <c r="M480" s="80"/>
    </row>
    <row r="481" spans="1:13" x14ac:dyDescent="0.3">
      <c r="A481" s="17"/>
      <c r="B481" s="21" t="s">
        <v>278</v>
      </c>
      <c r="C481" s="37"/>
      <c r="D481" s="38"/>
      <c r="E481" s="22" t="s">
        <v>279</v>
      </c>
      <c r="G481" s="62" t="str">
        <f>IF(H481&gt;0,"ok","◄")</f>
        <v>◄</v>
      </c>
      <c r="H481" s="63"/>
      <c r="I481" s="62" t="str">
        <f>IF(AND(J481="",K481&gt;0),"?",IF(J481="","◄",IF(K481&gt;=1,"►","")))</f>
        <v>◄</v>
      </c>
      <c r="J481" s="27"/>
      <c r="K481" s="28"/>
      <c r="L481" s="2"/>
      <c r="M481" s="81"/>
    </row>
    <row r="482" spans="1:13" ht="15" x14ac:dyDescent="0.3">
      <c r="A482" s="31" t="s">
        <v>714</v>
      </c>
      <c r="B482" s="7"/>
      <c r="C482" s="52"/>
      <c r="D482" s="15"/>
      <c r="E482" s="18"/>
      <c r="G482" s="55"/>
      <c r="H482" s="71" t="str">
        <f>RIGHT(E481,13)</f>
        <v xml:space="preserve">N°. 4 / 2005 </v>
      </c>
      <c r="I482" s="55"/>
      <c r="J482" s="82"/>
      <c r="K482" s="82"/>
      <c r="L482" s="8">
        <v>38521</v>
      </c>
      <c r="M482" s="81"/>
    </row>
    <row r="483" spans="1:13" ht="15" thickBot="1" x14ac:dyDescent="0.35">
      <c r="A483" s="17"/>
      <c r="B483" s="21" t="s">
        <v>280</v>
      </c>
      <c r="C483" s="37"/>
      <c r="D483" s="38"/>
      <c r="E483" s="22" t="s">
        <v>281</v>
      </c>
      <c r="G483" s="55"/>
      <c r="H483" s="64"/>
      <c r="I483" s="55"/>
      <c r="J483" s="99" t="s">
        <v>27</v>
      </c>
      <c r="K483" s="100"/>
      <c r="L483" s="43"/>
      <c r="M483" s="81"/>
    </row>
    <row r="484" spans="1:13" ht="15" x14ac:dyDescent="0.3">
      <c r="A484" s="31" t="s">
        <v>715</v>
      </c>
      <c r="B484" s="7"/>
      <c r="C484" s="52"/>
      <c r="D484" s="15"/>
      <c r="E484" s="18"/>
      <c r="G484" s="55"/>
      <c r="H484" s="64"/>
      <c r="I484" s="55"/>
      <c r="J484" s="82"/>
      <c r="K484" s="82"/>
      <c r="L484" s="8">
        <v>38521</v>
      </c>
      <c r="M484" s="81"/>
    </row>
    <row r="485" spans="1:13" ht="15" thickBot="1" x14ac:dyDescent="0.35">
      <c r="A485" s="17"/>
      <c r="B485" s="21" t="s">
        <v>282</v>
      </c>
      <c r="C485" s="37"/>
      <c r="D485" s="38"/>
      <c r="E485" s="22" t="s">
        <v>281</v>
      </c>
      <c r="G485" s="55"/>
      <c r="H485" s="64"/>
      <c r="I485" s="55"/>
      <c r="J485" s="99" t="s">
        <v>27</v>
      </c>
      <c r="K485" s="100"/>
      <c r="L485" s="43"/>
      <c r="M485" s="81"/>
    </row>
    <row r="486" spans="1:13" ht="15" x14ac:dyDescent="0.3">
      <c r="A486" s="31" t="s">
        <v>716</v>
      </c>
      <c r="B486" s="7"/>
      <c r="C486" s="52"/>
      <c r="D486" s="15"/>
      <c r="E486" s="18"/>
      <c r="G486" s="55"/>
      <c r="H486" s="64"/>
      <c r="I486" s="55"/>
      <c r="J486" s="82"/>
      <c r="K486" s="82"/>
      <c r="L486" s="8">
        <v>38554</v>
      </c>
      <c r="M486" s="81"/>
    </row>
    <row r="487" spans="1:13" ht="15" thickBot="1" x14ac:dyDescent="0.35">
      <c r="A487" s="17"/>
      <c r="B487" s="21" t="s">
        <v>283</v>
      </c>
      <c r="C487" s="37"/>
      <c r="D487" s="38"/>
      <c r="E487" s="22" t="s">
        <v>281</v>
      </c>
      <c r="G487" s="55"/>
      <c r="H487" s="64"/>
      <c r="I487" s="55"/>
      <c r="J487" s="99" t="s">
        <v>27</v>
      </c>
      <c r="K487" s="100"/>
      <c r="L487" s="43"/>
      <c r="M487" s="81"/>
    </row>
    <row r="488" spans="1:13" ht="15" x14ac:dyDescent="0.3">
      <c r="A488" s="31" t="s">
        <v>717</v>
      </c>
      <c r="B488" s="7"/>
      <c r="C488" s="52"/>
      <c r="D488" s="15"/>
      <c r="E488" s="18"/>
      <c r="G488" s="55"/>
      <c r="H488" s="64"/>
      <c r="I488" s="55"/>
      <c r="J488" s="82"/>
      <c r="K488" s="82"/>
      <c r="L488" s="8" t="s">
        <v>4</v>
      </c>
      <c r="M488" s="81"/>
    </row>
    <row r="489" spans="1:13" ht="15" thickBot="1" x14ac:dyDescent="0.35">
      <c r="A489" s="17"/>
      <c r="B489" s="21" t="s">
        <v>284</v>
      </c>
      <c r="C489" s="37"/>
      <c r="D489" s="38"/>
      <c r="E489" s="22" t="s">
        <v>285</v>
      </c>
      <c r="G489" s="55"/>
      <c r="H489" s="64"/>
      <c r="I489" s="55"/>
      <c r="J489" s="99" t="s">
        <v>27</v>
      </c>
      <c r="K489" s="100"/>
      <c r="L489" s="43"/>
      <c r="M489" s="81"/>
    </row>
    <row r="490" spans="1:13" ht="15" x14ac:dyDescent="0.3">
      <c r="A490" s="31" t="s">
        <v>718</v>
      </c>
      <c r="B490" s="7"/>
      <c r="C490" s="52"/>
      <c r="D490" s="15"/>
      <c r="E490" s="18"/>
      <c r="G490" s="55"/>
      <c r="H490" s="64"/>
      <c r="I490" s="55"/>
      <c r="J490" s="82"/>
      <c r="K490" s="82"/>
      <c r="L490" s="8">
        <v>38558</v>
      </c>
      <c r="M490" s="81"/>
    </row>
    <row r="491" spans="1:13" ht="15" thickBot="1" x14ac:dyDescent="0.35">
      <c r="A491" s="17"/>
      <c r="B491" s="21" t="s">
        <v>286</v>
      </c>
      <c r="C491" s="37"/>
      <c r="D491" s="38"/>
      <c r="E491" s="22" t="s">
        <v>281</v>
      </c>
      <c r="G491" s="55"/>
      <c r="H491" s="64"/>
      <c r="I491" s="55"/>
      <c r="J491" s="99" t="s">
        <v>27</v>
      </c>
      <c r="K491" s="100"/>
      <c r="L491" s="43"/>
      <c r="M491" s="81"/>
    </row>
    <row r="492" spans="1:13" ht="15.6" thickBot="1" x14ac:dyDescent="0.35">
      <c r="A492" s="31" t="s">
        <v>719</v>
      </c>
      <c r="B492" s="7"/>
      <c r="C492" s="52"/>
      <c r="D492" s="15"/>
      <c r="E492" s="18"/>
      <c r="G492" s="59" t="str">
        <f>IF(H492="◄","◄",IF(H492="ok","►",""))</f>
        <v>◄</v>
      </c>
      <c r="H492" s="60" t="str">
        <f>IF(H493&gt;0,"OK","◄")</f>
        <v>◄</v>
      </c>
      <c r="I492" s="61" t="str">
        <f>IF(AND(J492="◄",K492="►"),"◄?►",IF(J492="◄","◄",IF(K492="►","►","")))</f>
        <v>◄</v>
      </c>
      <c r="J492" s="35" t="str">
        <f>IF(J493&gt;0,"","◄")</f>
        <v>◄</v>
      </c>
      <c r="K492" s="36" t="str">
        <f>IF(K493,"►","")</f>
        <v/>
      </c>
      <c r="L492" s="8">
        <v>38605</v>
      </c>
      <c r="M492" s="80"/>
    </row>
    <row r="493" spans="1:13" x14ac:dyDescent="0.3">
      <c r="A493" s="17"/>
      <c r="B493" s="21" t="s">
        <v>287</v>
      </c>
      <c r="C493" s="37"/>
      <c r="D493" s="38"/>
      <c r="E493" s="22" t="s">
        <v>288</v>
      </c>
      <c r="G493" s="62" t="str">
        <f>IF(H493&gt;0,"ok","◄")</f>
        <v>◄</v>
      </c>
      <c r="H493" s="63"/>
      <c r="I493" s="62" t="str">
        <f>IF(AND(J493="",K493&gt;0),"?",IF(J493="","◄",IF(K493&gt;=1,"►","")))</f>
        <v>◄</v>
      </c>
      <c r="J493" s="27"/>
      <c r="K493" s="28"/>
      <c r="L493" s="2"/>
      <c r="M493" s="81"/>
    </row>
    <row r="494" spans="1:13" ht="15" x14ac:dyDescent="0.3">
      <c r="A494" s="31" t="s">
        <v>720</v>
      </c>
      <c r="B494" s="7"/>
      <c r="C494" s="52"/>
      <c r="D494" s="15"/>
      <c r="E494" s="18"/>
      <c r="G494" s="55"/>
      <c r="H494" s="71" t="str">
        <f>RIGHT(E493,13)</f>
        <v xml:space="preserve">N°. 5 / 2005 </v>
      </c>
      <c r="I494" s="55"/>
      <c r="J494" s="82"/>
      <c r="K494" s="82"/>
      <c r="L494" s="8">
        <v>38605</v>
      </c>
      <c r="M494" s="81"/>
    </row>
    <row r="495" spans="1:13" ht="15" thickBot="1" x14ac:dyDescent="0.35">
      <c r="A495" s="17"/>
      <c r="B495" s="21" t="s">
        <v>289</v>
      </c>
      <c r="C495" s="37"/>
      <c r="D495" s="38"/>
      <c r="E495" s="22" t="s">
        <v>288</v>
      </c>
      <c r="G495" s="55"/>
      <c r="H495" s="64"/>
      <c r="I495" s="55"/>
      <c r="J495" s="99" t="s">
        <v>27</v>
      </c>
      <c r="K495" s="100"/>
      <c r="L495" s="43"/>
      <c r="M495" s="81"/>
    </row>
    <row r="496" spans="1:13" ht="15" x14ac:dyDescent="0.3">
      <c r="A496" s="31" t="s">
        <v>721</v>
      </c>
      <c r="B496" s="7"/>
      <c r="C496" s="52"/>
      <c r="D496" s="15"/>
      <c r="E496" s="18"/>
      <c r="G496" s="55"/>
      <c r="H496" s="64"/>
      <c r="I496" s="55"/>
      <c r="J496" s="82"/>
      <c r="K496" s="82"/>
      <c r="L496" s="8">
        <v>38605</v>
      </c>
      <c r="M496" s="81"/>
    </row>
    <row r="497" spans="1:13" ht="15" thickBot="1" x14ac:dyDescent="0.35">
      <c r="A497" s="17"/>
      <c r="B497" s="21" t="s">
        <v>290</v>
      </c>
      <c r="C497" s="37"/>
      <c r="D497" s="38"/>
      <c r="E497" s="22" t="s">
        <v>288</v>
      </c>
      <c r="G497" s="55"/>
      <c r="H497" s="64"/>
      <c r="I497" s="55"/>
      <c r="J497" s="99" t="s">
        <v>27</v>
      </c>
      <c r="K497" s="100"/>
      <c r="L497" s="43"/>
      <c r="M497" s="81"/>
    </row>
    <row r="498" spans="1:13" ht="15" x14ac:dyDescent="0.3">
      <c r="A498" s="31" t="s">
        <v>722</v>
      </c>
      <c r="B498" s="7"/>
      <c r="C498" s="52"/>
      <c r="D498" s="15"/>
      <c r="E498" s="18"/>
      <c r="G498" s="55"/>
      <c r="H498" s="64"/>
      <c r="I498" s="55"/>
      <c r="J498" s="82"/>
      <c r="K498" s="82"/>
      <c r="L498" s="8">
        <v>38605</v>
      </c>
      <c r="M498" s="81"/>
    </row>
    <row r="499" spans="1:13" ht="15" thickBot="1" x14ac:dyDescent="0.35">
      <c r="A499" s="17"/>
      <c r="B499" s="21" t="s">
        <v>291</v>
      </c>
      <c r="C499" s="37"/>
      <c r="D499" s="38"/>
      <c r="E499" s="22" t="s">
        <v>288</v>
      </c>
      <c r="G499" s="55"/>
      <c r="H499" s="64"/>
      <c r="I499" s="55"/>
      <c r="J499" s="99" t="s">
        <v>27</v>
      </c>
      <c r="K499" s="100"/>
      <c r="L499" s="43"/>
      <c r="M499" s="81"/>
    </row>
    <row r="500" spans="1:13" ht="15" x14ac:dyDescent="0.3">
      <c r="A500" s="31" t="s">
        <v>723</v>
      </c>
      <c r="B500" s="7"/>
      <c r="C500" s="52"/>
      <c r="D500" s="15"/>
      <c r="E500" s="18"/>
      <c r="G500" s="55"/>
      <c r="H500" s="64"/>
      <c r="I500" s="55"/>
      <c r="J500" s="82"/>
      <c r="K500" s="82"/>
      <c r="L500" s="8">
        <v>38619</v>
      </c>
      <c r="M500" s="81"/>
    </row>
    <row r="501" spans="1:13" ht="15" thickBot="1" x14ac:dyDescent="0.35">
      <c r="A501" s="17"/>
      <c r="B501" s="21" t="s">
        <v>292</v>
      </c>
      <c r="C501" s="37"/>
      <c r="D501" s="38"/>
      <c r="E501" s="22" t="s">
        <v>288</v>
      </c>
      <c r="G501" s="55"/>
      <c r="H501" s="64"/>
      <c r="I501" s="55"/>
      <c r="J501" s="99" t="s">
        <v>27</v>
      </c>
      <c r="K501" s="100"/>
      <c r="L501" s="43"/>
      <c r="M501" s="81"/>
    </row>
    <row r="502" spans="1:13" ht="15" x14ac:dyDescent="0.3">
      <c r="A502" s="31" t="s">
        <v>724</v>
      </c>
      <c r="B502" s="7"/>
      <c r="C502" s="52"/>
      <c r="D502" s="15"/>
      <c r="E502" s="19"/>
      <c r="G502" s="55"/>
      <c r="H502" s="64"/>
      <c r="I502" s="55"/>
      <c r="J502" s="82"/>
      <c r="K502" s="82"/>
      <c r="L502" s="8">
        <v>38633</v>
      </c>
      <c r="M502" s="81"/>
    </row>
    <row r="503" spans="1:13" ht="15" thickBot="1" x14ac:dyDescent="0.35">
      <c r="A503" s="17"/>
      <c r="B503" s="21" t="s">
        <v>293</v>
      </c>
      <c r="C503" s="37"/>
      <c r="D503" s="38"/>
      <c r="E503" s="22" t="s">
        <v>288</v>
      </c>
      <c r="G503" s="55"/>
      <c r="H503" s="64"/>
      <c r="I503" s="55"/>
      <c r="J503" s="99" t="s">
        <v>27</v>
      </c>
      <c r="K503" s="100"/>
      <c r="L503" s="43"/>
      <c r="M503" s="81"/>
    </row>
    <row r="504" spans="1:13" ht="15" x14ac:dyDescent="0.3">
      <c r="A504" s="31" t="s">
        <v>912</v>
      </c>
      <c r="B504" s="7"/>
      <c r="C504" s="52"/>
      <c r="D504" s="15"/>
      <c r="E504" s="20"/>
      <c r="G504" s="55"/>
      <c r="H504" s="64"/>
      <c r="I504" s="55"/>
      <c r="J504" s="82"/>
      <c r="K504" s="82"/>
      <c r="L504" s="8">
        <v>38633</v>
      </c>
      <c r="M504" s="81"/>
    </row>
    <row r="505" spans="1:13" ht="15" thickBot="1" x14ac:dyDescent="0.35">
      <c r="A505" s="17"/>
      <c r="B505" s="21" t="s">
        <v>293</v>
      </c>
      <c r="C505" s="37"/>
      <c r="D505" s="38"/>
      <c r="E505" s="22" t="s">
        <v>288</v>
      </c>
      <c r="G505" s="55"/>
      <c r="H505" s="64"/>
      <c r="I505" s="55"/>
      <c r="J505" s="99" t="s">
        <v>27</v>
      </c>
      <c r="K505" s="100"/>
      <c r="L505" s="43"/>
      <c r="M505" s="81"/>
    </row>
    <row r="506" spans="1:13" ht="15" x14ac:dyDescent="0.3">
      <c r="A506" s="31" t="s">
        <v>725</v>
      </c>
      <c r="B506" s="7"/>
      <c r="C506" s="52"/>
      <c r="D506" s="15"/>
      <c r="E506" s="20"/>
      <c r="G506" s="55"/>
      <c r="H506" s="64"/>
      <c r="I506" s="55"/>
      <c r="J506" s="82"/>
      <c r="K506" s="82"/>
      <c r="L506" s="8">
        <v>38633</v>
      </c>
      <c r="M506" s="81"/>
    </row>
    <row r="507" spans="1:13" ht="15" thickBot="1" x14ac:dyDescent="0.35">
      <c r="A507" s="17"/>
      <c r="B507" s="21" t="s">
        <v>294</v>
      </c>
      <c r="C507" s="37"/>
      <c r="D507" s="38"/>
      <c r="E507" s="22" t="s">
        <v>288</v>
      </c>
      <c r="G507" s="55"/>
      <c r="H507" s="64"/>
      <c r="I507" s="55"/>
      <c r="J507" s="99" t="s">
        <v>27</v>
      </c>
      <c r="K507" s="100"/>
      <c r="L507" s="43"/>
      <c r="M507" s="81"/>
    </row>
    <row r="508" spans="1:13" ht="15" x14ac:dyDescent="0.3">
      <c r="A508" s="31" t="s">
        <v>726</v>
      </c>
      <c r="B508" s="7"/>
      <c r="C508" s="52"/>
      <c r="D508" s="15"/>
      <c r="E508" s="20"/>
      <c r="G508" s="55"/>
      <c r="H508" s="64"/>
      <c r="I508" s="55"/>
      <c r="J508" s="82"/>
      <c r="K508" s="82"/>
      <c r="L508" s="8">
        <v>38633</v>
      </c>
      <c r="M508" s="81"/>
    </row>
    <row r="509" spans="1:13" ht="15" thickBot="1" x14ac:dyDescent="0.35">
      <c r="A509" s="17"/>
      <c r="B509" s="21" t="s">
        <v>295</v>
      </c>
      <c r="C509" s="37"/>
      <c r="D509" s="38"/>
      <c r="E509" s="22" t="s">
        <v>288</v>
      </c>
      <c r="G509" s="55"/>
      <c r="H509" s="64"/>
      <c r="I509" s="55"/>
      <c r="J509" s="99" t="s">
        <v>27</v>
      </c>
      <c r="K509" s="100"/>
      <c r="L509" s="43"/>
      <c r="M509" s="81"/>
    </row>
    <row r="510" spans="1:13" ht="15" x14ac:dyDescent="0.3">
      <c r="A510" s="31" t="s">
        <v>727</v>
      </c>
      <c r="B510" s="7"/>
      <c r="C510" s="52"/>
      <c r="D510" s="15"/>
      <c r="E510" s="20"/>
      <c r="G510" s="55"/>
      <c r="H510" s="64"/>
      <c r="I510" s="55"/>
      <c r="J510" s="82"/>
      <c r="K510" s="82"/>
      <c r="L510" s="8">
        <v>38654</v>
      </c>
      <c r="M510" s="81"/>
    </row>
    <row r="511" spans="1:13" ht="15" thickBot="1" x14ac:dyDescent="0.35">
      <c r="A511" s="17"/>
      <c r="B511" s="21" t="s">
        <v>296</v>
      </c>
      <c r="C511" s="37"/>
      <c r="D511" s="38"/>
      <c r="E511" s="22" t="s">
        <v>297</v>
      </c>
      <c r="G511" s="55"/>
      <c r="H511" s="64"/>
      <c r="I511" s="55"/>
      <c r="J511" s="99" t="s">
        <v>27</v>
      </c>
      <c r="K511" s="100"/>
      <c r="L511" s="43"/>
      <c r="M511" s="81"/>
    </row>
    <row r="512" spans="1:13" ht="15.6" thickBot="1" x14ac:dyDescent="0.35">
      <c r="A512" s="31" t="s">
        <v>728</v>
      </c>
      <c r="B512" s="7"/>
      <c r="C512" s="52"/>
      <c r="D512" s="15"/>
      <c r="E512" s="20"/>
      <c r="G512" s="59" t="str">
        <f>IF(H512="◄","◄",IF(H512="ok","►",""))</f>
        <v>◄</v>
      </c>
      <c r="H512" s="60" t="str">
        <f>IF(H513&gt;0,"OK","◄")</f>
        <v>◄</v>
      </c>
      <c r="I512" s="61" t="str">
        <f>IF(AND(J512="◄",K512="►"),"◄?►",IF(J512="◄","◄",IF(K512="►","►","")))</f>
        <v>◄</v>
      </c>
      <c r="J512" s="35" t="str">
        <f>IF(J513&gt;0,"","◄")</f>
        <v>◄</v>
      </c>
      <c r="K512" s="36" t="str">
        <f>IF(K513,"►","")</f>
        <v/>
      </c>
      <c r="L512" s="8">
        <v>38654</v>
      </c>
      <c r="M512" s="80"/>
    </row>
    <row r="513" spans="1:13" ht="14.4" customHeight="1" x14ac:dyDescent="0.3">
      <c r="A513" s="17"/>
      <c r="B513" s="21" t="s">
        <v>298</v>
      </c>
      <c r="C513" s="37"/>
      <c r="D513" s="38"/>
      <c r="E513" s="22" t="s">
        <v>299</v>
      </c>
      <c r="G513" s="62" t="str">
        <f>IF(H513&gt;0,"ok","◄")</f>
        <v>◄</v>
      </c>
      <c r="H513" s="63"/>
      <c r="I513" s="62" t="str">
        <f>IF(AND(J513="",K513&gt;0),"?",IF(J513="","◄",IF(K513&gt;=1,"►","")))</f>
        <v>◄</v>
      </c>
      <c r="J513" s="27"/>
      <c r="K513" s="28"/>
      <c r="L513" s="2"/>
      <c r="M513" s="81"/>
    </row>
    <row r="514" spans="1:13" ht="15" customHeight="1" x14ac:dyDescent="0.3">
      <c r="A514" s="31" t="s">
        <v>729</v>
      </c>
      <c r="B514" s="7"/>
      <c r="C514" s="52"/>
      <c r="D514" s="15"/>
      <c r="E514" s="20"/>
      <c r="G514" s="55"/>
      <c r="H514" s="71" t="str">
        <f>RIGHT(E513,13)</f>
        <v xml:space="preserve">N°. 6 / 2005 </v>
      </c>
      <c r="I514" s="55"/>
      <c r="J514" s="82"/>
      <c r="K514" s="82"/>
      <c r="L514" s="8">
        <v>38654</v>
      </c>
      <c r="M514" s="80"/>
    </row>
    <row r="515" spans="1:13" ht="15" thickBot="1" x14ac:dyDescent="0.35">
      <c r="A515" s="17"/>
      <c r="B515" s="21" t="s">
        <v>300</v>
      </c>
      <c r="C515" s="37"/>
      <c r="D515" s="38"/>
      <c r="E515" s="22" t="s">
        <v>299</v>
      </c>
      <c r="G515" s="55"/>
      <c r="H515" s="64"/>
      <c r="I515" s="55"/>
      <c r="J515" s="99" t="s">
        <v>27</v>
      </c>
      <c r="K515" s="100"/>
      <c r="L515" s="43"/>
      <c r="M515" s="81"/>
    </row>
    <row r="516" spans="1:13" ht="15" x14ac:dyDescent="0.3">
      <c r="A516" s="31" t="s">
        <v>730</v>
      </c>
      <c r="B516" s="7"/>
      <c r="C516" s="52"/>
      <c r="D516" s="15"/>
      <c r="E516" s="20"/>
      <c r="G516" s="55"/>
      <c r="H516" s="64"/>
      <c r="I516" s="55"/>
      <c r="J516" s="82"/>
      <c r="K516" s="82"/>
      <c r="L516" s="8">
        <v>38654</v>
      </c>
      <c r="M516" s="81"/>
    </row>
    <row r="517" spans="1:13" ht="15" thickBot="1" x14ac:dyDescent="0.35">
      <c r="A517" s="17"/>
      <c r="B517" s="21" t="s">
        <v>301</v>
      </c>
      <c r="C517" s="37"/>
      <c r="D517" s="38"/>
      <c r="E517" s="22" t="s">
        <v>299</v>
      </c>
      <c r="G517" s="55"/>
      <c r="H517" s="64"/>
      <c r="I517" s="55"/>
      <c r="J517" s="99" t="s">
        <v>27</v>
      </c>
      <c r="K517" s="100"/>
      <c r="L517" s="43"/>
      <c r="M517" s="81"/>
    </row>
    <row r="518" spans="1:13" ht="15" x14ac:dyDescent="0.3">
      <c r="A518" s="31" t="s">
        <v>731</v>
      </c>
      <c r="B518" s="7"/>
      <c r="C518" s="52"/>
      <c r="D518" s="15"/>
      <c r="E518" s="20"/>
      <c r="G518" s="55"/>
      <c r="H518" s="64"/>
      <c r="I518" s="55"/>
      <c r="J518" s="82"/>
      <c r="K518" s="82"/>
      <c r="L518" s="8">
        <v>38654</v>
      </c>
      <c r="M518" s="81"/>
    </row>
    <row r="519" spans="1:13" ht="15" thickBot="1" x14ac:dyDescent="0.35">
      <c r="A519" s="17"/>
      <c r="B519" s="21" t="s">
        <v>302</v>
      </c>
      <c r="C519" s="37"/>
      <c r="D519" s="38"/>
      <c r="E519" s="22" t="s">
        <v>299</v>
      </c>
      <c r="G519" s="55"/>
      <c r="H519" s="64"/>
      <c r="I519" s="55"/>
      <c r="J519" s="99" t="s">
        <v>27</v>
      </c>
      <c r="K519" s="100"/>
      <c r="L519" s="43"/>
      <c r="M519" s="81"/>
    </row>
    <row r="520" spans="1:13" ht="15.6" thickBot="1" x14ac:dyDescent="0.35">
      <c r="A520" s="31" t="s">
        <v>732</v>
      </c>
      <c r="B520" s="7"/>
      <c r="C520" s="14"/>
      <c r="D520" s="15"/>
      <c r="E520" s="20"/>
      <c r="G520" s="59" t="str">
        <f>IF(H520="◄","◄",IF(H520="ok","►",""))</f>
        <v>◄</v>
      </c>
      <c r="H520" s="60" t="str">
        <f>IF(H521&gt;0,"OK","◄")</f>
        <v>◄</v>
      </c>
      <c r="I520" s="61" t="str">
        <f>IF(AND(J520="◄",K520="►"),"◄?►",IF(J520="◄","◄",IF(K520="►","►","")))</f>
        <v>◄</v>
      </c>
      <c r="J520" s="35" t="str">
        <f>IF(J521&gt;0,"","◄")</f>
        <v>◄</v>
      </c>
      <c r="K520" s="36" t="str">
        <f>IF(K521,"►","")</f>
        <v/>
      </c>
      <c r="L520" s="8">
        <v>38738</v>
      </c>
      <c r="M520" s="80"/>
    </row>
    <row r="521" spans="1:13" x14ac:dyDescent="0.3">
      <c r="A521" s="17"/>
      <c r="B521" s="21" t="s">
        <v>303</v>
      </c>
      <c r="C521" s="37"/>
      <c r="D521" s="38"/>
      <c r="E521" s="22" t="s">
        <v>304</v>
      </c>
      <c r="G521" s="62" t="str">
        <f>IF(H521&gt;0,"ok","◄")</f>
        <v>◄</v>
      </c>
      <c r="H521" s="63"/>
      <c r="I521" s="62" t="str">
        <f>IF(AND(J521="",K521&gt;0),"?",IF(J521="","◄",IF(K521&gt;=1,"►","")))</f>
        <v>◄</v>
      </c>
      <c r="J521" s="27"/>
      <c r="K521" s="28"/>
      <c r="L521" s="2"/>
      <c r="M521" s="81"/>
    </row>
    <row r="522" spans="1:13" ht="15" x14ac:dyDescent="0.3">
      <c r="A522" s="31" t="s">
        <v>733</v>
      </c>
      <c r="B522" s="7"/>
      <c r="C522" s="14"/>
      <c r="D522" s="15"/>
      <c r="E522" s="20"/>
      <c r="G522" s="55"/>
      <c r="H522" s="71" t="str">
        <f>RIGHT(E521,13)</f>
        <v xml:space="preserve">N°. 1 / 2006 </v>
      </c>
      <c r="I522" s="55"/>
      <c r="J522" s="84"/>
      <c r="K522" s="15"/>
      <c r="L522" s="8">
        <v>38738</v>
      </c>
      <c r="M522" s="81"/>
    </row>
    <row r="523" spans="1:13" ht="15" thickBot="1" x14ac:dyDescent="0.35">
      <c r="A523" s="17"/>
      <c r="B523" s="21" t="s">
        <v>305</v>
      </c>
      <c r="C523" s="37"/>
      <c r="D523" s="38"/>
      <c r="E523" s="22" t="s">
        <v>304</v>
      </c>
      <c r="G523" s="55"/>
      <c r="H523" s="64"/>
      <c r="I523" s="55"/>
      <c r="J523" s="99" t="s">
        <v>27</v>
      </c>
      <c r="K523" s="100"/>
      <c r="L523" s="43"/>
      <c r="M523" s="81"/>
    </row>
    <row r="524" spans="1:13" ht="15" x14ac:dyDescent="0.3">
      <c r="A524" s="31" t="s">
        <v>734</v>
      </c>
      <c r="B524" s="7"/>
      <c r="C524" s="52"/>
      <c r="D524" s="15"/>
      <c r="E524" s="20"/>
      <c r="G524" s="55"/>
      <c r="H524" s="64"/>
      <c r="I524" s="55"/>
      <c r="J524" s="84"/>
      <c r="K524" s="15"/>
      <c r="L524" s="8">
        <v>38738</v>
      </c>
      <c r="M524" s="81"/>
    </row>
    <row r="525" spans="1:13" ht="15" thickBot="1" x14ac:dyDescent="0.35">
      <c r="A525" s="17"/>
      <c r="B525" s="21" t="s">
        <v>306</v>
      </c>
      <c r="C525" s="37"/>
      <c r="D525" s="38"/>
      <c r="E525" s="22" t="s">
        <v>304</v>
      </c>
      <c r="G525" s="55"/>
      <c r="H525" s="64"/>
      <c r="I525" s="55"/>
      <c r="J525" s="99" t="s">
        <v>27</v>
      </c>
      <c r="K525" s="100"/>
      <c r="L525" s="43"/>
      <c r="M525" s="81"/>
    </row>
    <row r="526" spans="1:13" ht="15" x14ac:dyDescent="0.3">
      <c r="A526" s="31" t="s">
        <v>735</v>
      </c>
      <c r="B526" s="7"/>
      <c r="C526" s="52"/>
      <c r="D526" s="15"/>
      <c r="E526" s="20"/>
      <c r="G526" s="55"/>
      <c r="H526" s="64"/>
      <c r="I526" s="55"/>
      <c r="J526" s="84"/>
      <c r="K526" s="15"/>
      <c r="L526" s="8">
        <v>38738</v>
      </c>
      <c r="M526" s="81"/>
    </row>
    <row r="527" spans="1:13" ht="15" thickBot="1" x14ac:dyDescent="0.35">
      <c r="A527" s="17"/>
      <c r="B527" s="21" t="s">
        <v>307</v>
      </c>
      <c r="C527" s="37"/>
      <c r="D527" s="38"/>
      <c r="E527" s="22" t="s">
        <v>304</v>
      </c>
      <c r="G527" s="55"/>
      <c r="H527" s="64"/>
      <c r="I527" s="55"/>
      <c r="J527" s="99" t="s">
        <v>27</v>
      </c>
      <c r="K527" s="100"/>
      <c r="L527" s="43"/>
      <c r="M527" s="81"/>
    </row>
    <row r="528" spans="1:13" ht="15.6" thickBot="1" x14ac:dyDescent="0.35">
      <c r="A528" s="31" t="s">
        <v>736</v>
      </c>
      <c r="B528" s="7"/>
      <c r="C528" s="52"/>
      <c r="D528" s="15"/>
      <c r="E528" s="20"/>
      <c r="G528" s="59" t="str">
        <f>IF(H528="◄","◄",IF(H528="ok","►",""))</f>
        <v>◄</v>
      </c>
      <c r="H528" s="60" t="str">
        <f>IF(H529&gt;0,"OK","◄")</f>
        <v>◄</v>
      </c>
      <c r="I528" s="61" t="str">
        <f>IF(AND(J528="◄",K528="►"),"◄?►",IF(J528="◄","◄",IF(K528="►","►","")))</f>
        <v>◄</v>
      </c>
      <c r="J528" s="35" t="str">
        <f>IF(J529&gt;0,"","◄")</f>
        <v>◄</v>
      </c>
      <c r="K528" s="36" t="str">
        <f>IF(K529,"►","")</f>
        <v/>
      </c>
      <c r="L528" s="8">
        <v>38738</v>
      </c>
      <c r="M528" s="81"/>
    </row>
    <row r="529" spans="1:13" x14ac:dyDescent="0.3">
      <c r="A529" s="17"/>
      <c r="B529" s="21" t="s">
        <v>308</v>
      </c>
      <c r="C529" s="37"/>
      <c r="D529" s="38"/>
      <c r="E529" s="22" t="s">
        <v>309</v>
      </c>
      <c r="G529" s="62" t="str">
        <f>IF(H529&gt;0,"ok","◄")</f>
        <v>◄</v>
      </c>
      <c r="H529" s="63"/>
      <c r="I529" s="62" t="str">
        <f>IF(AND(J529="",K529&gt;0),"?",IF(J529="","◄",IF(K529&gt;=1,"►","")))</f>
        <v>◄</v>
      </c>
      <c r="J529" s="27"/>
      <c r="K529" s="28"/>
      <c r="L529" s="2"/>
      <c r="M529" s="81"/>
    </row>
    <row r="530" spans="1:13" ht="15" x14ac:dyDescent="0.3">
      <c r="A530" s="31" t="s">
        <v>737</v>
      </c>
      <c r="B530" s="7"/>
      <c r="C530" s="52"/>
      <c r="D530" s="15"/>
      <c r="E530" s="20"/>
      <c r="G530" s="55"/>
      <c r="H530" s="71" t="str">
        <f>RIGHT(E529,13)</f>
        <v xml:space="preserve">N°. 2 / 2006 </v>
      </c>
      <c r="I530" s="55"/>
      <c r="J530" s="84"/>
      <c r="K530" s="15"/>
      <c r="L530" s="8">
        <v>38738</v>
      </c>
      <c r="M530" s="81"/>
    </row>
    <row r="531" spans="1:13" ht="15" thickBot="1" x14ac:dyDescent="0.35">
      <c r="A531" s="17"/>
      <c r="B531" s="21" t="s">
        <v>310</v>
      </c>
      <c r="C531" s="37"/>
      <c r="D531" s="38"/>
      <c r="E531" s="22" t="s">
        <v>311</v>
      </c>
      <c r="G531" s="55"/>
      <c r="H531" s="64"/>
      <c r="I531" s="55"/>
      <c r="J531" s="99" t="s">
        <v>27</v>
      </c>
      <c r="K531" s="100"/>
      <c r="L531" s="43"/>
      <c r="M531" s="81"/>
    </row>
    <row r="532" spans="1:13" ht="15" x14ac:dyDescent="0.3">
      <c r="A532" s="31" t="s">
        <v>738</v>
      </c>
      <c r="B532" s="7"/>
      <c r="C532" s="52"/>
      <c r="D532" s="15"/>
      <c r="E532" s="20"/>
      <c r="G532" s="55"/>
      <c r="H532" s="64"/>
      <c r="I532" s="55"/>
      <c r="J532" s="84"/>
      <c r="K532" s="15"/>
      <c r="L532" s="8">
        <v>38766</v>
      </c>
      <c r="M532" s="81"/>
    </row>
    <row r="533" spans="1:13" ht="15" thickBot="1" x14ac:dyDescent="0.35">
      <c r="A533" s="17"/>
      <c r="B533" s="21" t="s">
        <v>312</v>
      </c>
      <c r="C533" s="37"/>
      <c r="D533" s="38"/>
      <c r="E533" s="22" t="s">
        <v>304</v>
      </c>
      <c r="G533" s="55"/>
      <c r="H533" s="64"/>
      <c r="I533" s="55"/>
      <c r="J533" s="99" t="s">
        <v>27</v>
      </c>
      <c r="K533" s="100"/>
      <c r="L533" s="43"/>
      <c r="M533" s="81"/>
    </row>
    <row r="534" spans="1:13" ht="15" x14ac:dyDescent="0.3">
      <c r="A534" s="31" t="s">
        <v>780</v>
      </c>
      <c r="B534" s="7"/>
      <c r="C534" s="52"/>
      <c r="D534" s="15"/>
      <c r="E534" s="20"/>
      <c r="G534" s="55"/>
      <c r="H534" s="64"/>
      <c r="I534" s="55"/>
      <c r="J534" s="84"/>
      <c r="K534" s="15"/>
      <c r="L534" s="8">
        <v>38766</v>
      </c>
      <c r="M534" s="81"/>
    </row>
    <row r="535" spans="1:13" ht="15" thickBot="1" x14ac:dyDescent="0.35">
      <c r="A535" s="17"/>
      <c r="B535" s="21" t="s">
        <v>312</v>
      </c>
      <c r="C535" s="37"/>
      <c r="D535" s="38"/>
      <c r="E535" s="22" t="s">
        <v>304</v>
      </c>
      <c r="G535" s="55"/>
      <c r="H535" s="64"/>
      <c r="I535" s="55"/>
      <c r="J535" s="99" t="s">
        <v>27</v>
      </c>
      <c r="K535" s="100"/>
      <c r="L535" s="43"/>
      <c r="M535" s="81"/>
    </row>
    <row r="536" spans="1:13" ht="15" x14ac:dyDescent="0.3">
      <c r="A536" s="31" t="s">
        <v>739</v>
      </c>
      <c r="B536" s="7"/>
      <c r="C536" s="52"/>
      <c r="D536" s="15"/>
      <c r="E536" s="20"/>
      <c r="G536" s="55"/>
      <c r="H536" s="64"/>
      <c r="I536" s="55"/>
      <c r="J536" s="82"/>
      <c r="K536" s="15"/>
      <c r="L536" s="8">
        <v>38766</v>
      </c>
      <c r="M536" s="81"/>
    </row>
    <row r="537" spans="1:13" ht="15" thickBot="1" x14ac:dyDescent="0.35">
      <c r="A537" s="17"/>
      <c r="B537" s="21" t="s">
        <v>313</v>
      </c>
      <c r="C537" s="37"/>
      <c r="D537" s="38"/>
      <c r="E537" s="22" t="s">
        <v>304</v>
      </c>
      <c r="G537" s="55"/>
      <c r="H537" s="64"/>
      <c r="I537" s="55"/>
      <c r="J537" s="99" t="s">
        <v>27</v>
      </c>
      <c r="K537" s="100"/>
      <c r="L537" s="43"/>
      <c r="M537" s="81"/>
    </row>
    <row r="538" spans="1:13" ht="15" x14ac:dyDescent="0.3">
      <c r="A538" s="31" t="s">
        <v>740</v>
      </c>
      <c r="B538" s="7"/>
      <c r="C538" s="52"/>
      <c r="D538" s="15"/>
      <c r="E538" s="20"/>
      <c r="G538" s="55"/>
      <c r="H538" s="64"/>
      <c r="I538" s="55"/>
      <c r="J538" s="84"/>
      <c r="K538" s="15"/>
      <c r="L538" s="8">
        <v>38766</v>
      </c>
      <c r="M538" s="81"/>
    </row>
    <row r="539" spans="1:13" ht="15" thickBot="1" x14ac:dyDescent="0.35">
      <c r="A539" s="17"/>
      <c r="B539" s="21" t="s">
        <v>314</v>
      </c>
      <c r="C539" s="37"/>
      <c r="D539" s="38"/>
      <c r="E539" s="22" t="s">
        <v>304</v>
      </c>
      <c r="G539" s="55"/>
      <c r="H539" s="64"/>
      <c r="I539" s="55"/>
      <c r="J539" s="99" t="s">
        <v>27</v>
      </c>
      <c r="K539" s="100"/>
      <c r="L539" s="43"/>
      <c r="M539" s="81"/>
    </row>
    <row r="540" spans="1:13" ht="15" x14ac:dyDescent="0.3">
      <c r="A540" s="31" t="s">
        <v>741</v>
      </c>
      <c r="B540" s="7"/>
      <c r="C540" s="52"/>
      <c r="D540" s="15"/>
      <c r="E540" s="20"/>
      <c r="G540" s="55"/>
      <c r="H540" s="64"/>
      <c r="I540" s="55"/>
      <c r="J540" s="84"/>
      <c r="K540" s="15"/>
      <c r="L540" s="8">
        <v>38766</v>
      </c>
      <c r="M540" s="81"/>
    </row>
    <row r="541" spans="1:13" ht="15" thickBot="1" x14ac:dyDescent="0.35">
      <c r="A541" s="17"/>
      <c r="B541" s="21" t="s">
        <v>315</v>
      </c>
      <c r="C541" s="37"/>
      <c r="D541" s="38"/>
      <c r="E541" s="22" t="s">
        <v>304</v>
      </c>
      <c r="G541" s="55"/>
      <c r="H541" s="64"/>
      <c r="I541" s="55"/>
      <c r="J541" s="99" t="s">
        <v>27</v>
      </c>
      <c r="K541" s="100"/>
      <c r="L541" s="43"/>
      <c r="M541" s="81"/>
    </row>
    <row r="542" spans="1:13" ht="15" x14ac:dyDescent="0.3">
      <c r="A542" s="31" t="s">
        <v>742</v>
      </c>
      <c r="B542" s="7"/>
      <c r="C542" s="52"/>
      <c r="D542" s="15"/>
      <c r="E542" s="20"/>
      <c r="G542" s="55"/>
      <c r="H542" s="64"/>
      <c r="I542" s="55"/>
      <c r="J542" s="84"/>
      <c r="K542" s="15"/>
      <c r="L542" s="8">
        <v>38794</v>
      </c>
      <c r="M542" s="81"/>
    </row>
    <row r="543" spans="1:13" ht="15" thickBot="1" x14ac:dyDescent="0.35">
      <c r="A543" s="17"/>
      <c r="B543" s="21" t="s">
        <v>316</v>
      </c>
      <c r="C543" s="37"/>
      <c r="D543" s="38"/>
      <c r="E543" s="22" t="s">
        <v>309</v>
      </c>
      <c r="G543" s="55"/>
      <c r="H543" s="64"/>
      <c r="I543" s="55"/>
      <c r="J543" s="99" t="s">
        <v>27</v>
      </c>
      <c r="K543" s="100"/>
      <c r="L543" s="43"/>
      <c r="M543" s="81"/>
    </row>
    <row r="544" spans="1:13" ht="15" x14ac:dyDescent="0.3">
      <c r="A544" s="31" t="s">
        <v>743</v>
      </c>
      <c r="B544" s="7"/>
      <c r="C544" s="52"/>
      <c r="D544" s="15"/>
      <c r="E544" s="20"/>
      <c r="G544" s="55"/>
      <c r="H544" s="64"/>
      <c r="I544" s="55"/>
      <c r="J544" s="84"/>
      <c r="K544" s="15"/>
      <c r="L544" s="8">
        <v>38794</v>
      </c>
      <c r="M544" s="81"/>
    </row>
    <row r="545" spans="1:13" ht="15" thickBot="1" x14ac:dyDescent="0.35">
      <c r="A545" s="17"/>
      <c r="B545" s="21" t="s">
        <v>317</v>
      </c>
      <c r="C545" s="37"/>
      <c r="D545" s="38"/>
      <c r="E545" s="22" t="s">
        <v>309</v>
      </c>
      <c r="G545" s="55"/>
      <c r="H545" s="64"/>
      <c r="I545" s="55"/>
      <c r="J545" s="99" t="s">
        <v>27</v>
      </c>
      <c r="K545" s="100"/>
      <c r="L545" s="43"/>
      <c r="M545" s="81"/>
    </row>
    <row r="546" spans="1:13" ht="15" x14ac:dyDescent="0.3">
      <c r="A546" s="31" t="s">
        <v>744</v>
      </c>
      <c r="B546" s="7"/>
      <c r="C546" s="52"/>
      <c r="D546" s="15"/>
      <c r="E546" s="20"/>
      <c r="G546" s="55"/>
      <c r="H546" s="64"/>
      <c r="I546" s="55"/>
      <c r="J546" s="84"/>
      <c r="K546" s="15"/>
      <c r="L546" s="8">
        <v>38794</v>
      </c>
      <c r="M546" s="81"/>
    </row>
    <row r="547" spans="1:13" ht="15" thickBot="1" x14ac:dyDescent="0.35">
      <c r="A547" s="17"/>
      <c r="B547" s="21" t="s">
        <v>318</v>
      </c>
      <c r="C547" s="37"/>
      <c r="D547" s="38"/>
      <c r="E547" s="22" t="s">
        <v>309</v>
      </c>
      <c r="G547" s="55"/>
      <c r="H547" s="64"/>
      <c r="I547" s="55"/>
      <c r="J547" s="99" t="s">
        <v>27</v>
      </c>
      <c r="K547" s="100"/>
      <c r="L547" s="43"/>
      <c r="M547" s="81"/>
    </row>
    <row r="548" spans="1:13" ht="15" x14ac:dyDescent="0.3">
      <c r="A548" s="31" t="s">
        <v>745</v>
      </c>
      <c r="B548" s="7"/>
      <c r="C548" s="52"/>
      <c r="D548" s="15"/>
      <c r="E548" s="20"/>
      <c r="G548" s="55"/>
      <c r="H548" s="64"/>
      <c r="I548" s="55"/>
      <c r="J548" s="84"/>
      <c r="K548" s="15"/>
      <c r="L548" s="8">
        <v>38794</v>
      </c>
      <c r="M548" s="81"/>
    </row>
    <row r="549" spans="1:13" ht="15" thickBot="1" x14ac:dyDescent="0.35">
      <c r="A549" s="17"/>
      <c r="B549" s="21" t="s">
        <v>319</v>
      </c>
      <c r="C549" s="37"/>
      <c r="D549" s="38"/>
      <c r="E549" s="22" t="s">
        <v>309</v>
      </c>
      <c r="G549" s="55"/>
      <c r="H549" s="64"/>
      <c r="I549" s="55"/>
      <c r="J549" s="99" t="s">
        <v>27</v>
      </c>
      <c r="K549" s="100"/>
      <c r="L549" s="43"/>
      <c r="M549" s="81"/>
    </row>
    <row r="550" spans="1:13" ht="15" x14ac:dyDescent="0.3">
      <c r="A550" s="31" t="s">
        <v>746</v>
      </c>
      <c r="B550" s="7"/>
      <c r="C550" s="52"/>
      <c r="D550" s="15"/>
      <c r="E550" s="20"/>
      <c r="G550" s="55"/>
      <c r="H550" s="64"/>
      <c r="I550" s="55"/>
      <c r="J550" s="84"/>
      <c r="K550" s="15"/>
      <c r="L550" s="8">
        <v>38794</v>
      </c>
      <c r="M550" s="81"/>
    </row>
    <row r="551" spans="1:13" ht="15" thickBot="1" x14ac:dyDescent="0.35">
      <c r="A551" s="17"/>
      <c r="B551" s="21" t="s">
        <v>320</v>
      </c>
      <c r="C551" s="37"/>
      <c r="D551" s="38"/>
      <c r="E551" s="22" t="s">
        <v>309</v>
      </c>
      <c r="G551" s="55"/>
      <c r="H551" s="64"/>
      <c r="I551" s="55"/>
      <c r="J551" s="99" t="s">
        <v>27</v>
      </c>
      <c r="K551" s="100"/>
      <c r="L551" s="43"/>
      <c r="M551" s="81"/>
    </row>
    <row r="552" spans="1:13" ht="15" x14ac:dyDescent="0.3">
      <c r="A552" s="31" t="s">
        <v>747</v>
      </c>
      <c r="B552" s="7"/>
      <c r="C552" s="52"/>
      <c r="D552" s="15"/>
      <c r="E552" s="20"/>
      <c r="G552" s="55"/>
      <c r="H552" s="64"/>
      <c r="I552" s="55"/>
      <c r="J552" s="84"/>
      <c r="K552" s="15"/>
      <c r="L552" s="8">
        <v>38829</v>
      </c>
      <c r="M552" s="81"/>
    </row>
    <row r="553" spans="1:13" ht="15" thickBot="1" x14ac:dyDescent="0.35">
      <c r="A553" s="17"/>
      <c r="B553" s="21" t="s">
        <v>321</v>
      </c>
      <c r="C553" s="37"/>
      <c r="D553" s="38"/>
      <c r="E553" s="22" t="s">
        <v>309</v>
      </c>
      <c r="G553" s="55"/>
      <c r="H553" s="64"/>
      <c r="I553" s="55"/>
      <c r="J553" s="99" t="s">
        <v>27</v>
      </c>
      <c r="K553" s="100"/>
      <c r="L553" s="43"/>
      <c r="M553" s="81"/>
    </row>
    <row r="554" spans="1:13" ht="15" x14ac:dyDescent="0.3">
      <c r="A554" s="31" t="s">
        <v>748</v>
      </c>
      <c r="B554" s="7"/>
      <c r="C554" s="52"/>
      <c r="D554" s="15"/>
      <c r="E554" s="20"/>
      <c r="G554" s="55"/>
      <c r="H554" s="64"/>
      <c r="I554" s="55"/>
      <c r="J554" s="84"/>
      <c r="K554" s="15"/>
      <c r="L554" s="8">
        <v>38829</v>
      </c>
      <c r="M554" s="81"/>
    </row>
    <row r="555" spans="1:13" ht="15" thickBot="1" x14ac:dyDescent="0.35">
      <c r="A555" s="17"/>
      <c r="B555" s="21" t="s">
        <v>322</v>
      </c>
      <c r="C555" s="37"/>
      <c r="D555" s="38"/>
      <c r="E555" s="22" t="s">
        <v>309</v>
      </c>
      <c r="G555" s="55"/>
      <c r="H555" s="64"/>
      <c r="I555" s="55"/>
      <c r="J555" s="99" t="s">
        <v>27</v>
      </c>
      <c r="K555" s="100"/>
      <c r="L555" s="43"/>
      <c r="M555" s="81"/>
    </row>
    <row r="556" spans="1:13" ht="15" x14ac:dyDescent="0.3">
      <c r="A556" s="31" t="s">
        <v>749</v>
      </c>
      <c r="B556" s="7"/>
      <c r="C556" s="52"/>
      <c r="D556" s="15"/>
      <c r="E556" s="20"/>
      <c r="G556" s="55"/>
      <c r="H556" s="64"/>
      <c r="I556" s="55"/>
      <c r="J556" s="84"/>
      <c r="K556" s="15"/>
      <c r="L556" s="8">
        <v>38829</v>
      </c>
      <c r="M556" s="81"/>
    </row>
    <row r="557" spans="1:13" ht="15" thickBot="1" x14ac:dyDescent="0.35">
      <c r="A557" s="17"/>
      <c r="B557" s="21" t="s">
        <v>323</v>
      </c>
      <c r="C557" s="37"/>
      <c r="D557" s="38"/>
      <c r="E557" s="22" t="s">
        <v>309</v>
      </c>
      <c r="G557" s="55"/>
      <c r="H557" s="64"/>
      <c r="I557" s="55"/>
      <c r="J557" s="99" t="s">
        <v>27</v>
      </c>
      <c r="K557" s="100"/>
      <c r="L557" s="43"/>
      <c r="M557" s="81"/>
    </row>
    <row r="558" spans="1:13" ht="15" x14ac:dyDescent="0.3">
      <c r="A558" s="31" t="s">
        <v>750</v>
      </c>
      <c r="B558" s="7"/>
      <c r="C558" s="52"/>
      <c r="D558" s="15"/>
      <c r="E558" s="20"/>
      <c r="G558" s="55"/>
      <c r="H558" s="64"/>
      <c r="I558" s="55"/>
      <c r="J558" s="84"/>
      <c r="K558" s="15"/>
      <c r="L558" s="8">
        <v>38829</v>
      </c>
      <c r="M558" s="81"/>
    </row>
    <row r="559" spans="1:13" ht="15" thickBot="1" x14ac:dyDescent="0.35">
      <c r="A559" s="17"/>
      <c r="B559" s="21" t="s">
        <v>324</v>
      </c>
      <c r="C559" s="37"/>
      <c r="D559" s="38"/>
      <c r="E559" s="22" t="s">
        <v>309</v>
      </c>
      <c r="G559" s="55"/>
      <c r="H559" s="64"/>
      <c r="I559" s="55"/>
      <c r="J559" s="99" t="s">
        <v>27</v>
      </c>
      <c r="K559" s="100"/>
      <c r="L559" s="43"/>
      <c r="M559" s="81"/>
    </row>
    <row r="560" spans="1:13" ht="15" x14ac:dyDescent="0.3">
      <c r="A560" s="31" t="s">
        <v>781</v>
      </c>
      <c r="B560" s="7"/>
      <c r="C560" s="52"/>
      <c r="D560" s="15"/>
      <c r="E560" s="19"/>
      <c r="G560" s="55"/>
      <c r="H560" s="64"/>
      <c r="I560" s="55"/>
      <c r="J560" s="82"/>
      <c r="K560" s="15"/>
      <c r="L560" s="8">
        <v>38829</v>
      </c>
      <c r="M560" s="81"/>
    </row>
    <row r="561" spans="1:13" ht="15" thickBot="1" x14ac:dyDescent="0.35">
      <c r="A561" s="17"/>
      <c r="B561" s="21" t="s">
        <v>325</v>
      </c>
      <c r="C561" s="37"/>
      <c r="D561" s="38"/>
      <c r="E561" s="22" t="s">
        <v>309</v>
      </c>
      <c r="G561" s="55"/>
      <c r="H561" s="64"/>
      <c r="I561" s="55"/>
      <c r="J561" s="99" t="s">
        <v>27</v>
      </c>
      <c r="K561" s="100"/>
      <c r="L561" s="43"/>
      <c r="M561" s="81"/>
    </row>
    <row r="562" spans="1:13" ht="15.6" thickBot="1" x14ac:dyDescent="0.35">
      <c r="A562" s="31" t="s">
        <v>751</v>
      </c>
      <c r="B562" s="7"/>
      <c r="C562" s="52"/>
      <c r="D562" s="15"/>
      <c r="E562" s="20"/>
      <c r="G562" s="59" t="str">
        <f>IF(H562="◄","◄",IF(H562="ok","►",""))</f>
        <v>◄</v>
      </c>
      <c r="H562" s="60" t="str">
        <f>IF(H563&gt;0,"OK","◄")</f>
        <v>◄</v>
      </c>
      <c r="I562" s="61" t="str">
        <f>IF(AND(J562="◄",K562="►"),"◄?►",IF(J562="◄","◄",IF(K562="►","►","")))</f>
        <v>◄</v>
      </c>
      <c r="J562" s="35" t="str">
        <f>IF(J563&gt;0,"","◄")</f>
        <v>◄</v>
      </c>
      <c r="K562" s="36" t="str">
        <f>IF(K563,"►","")</f>
        <v/>
      </c>
      <c r="L562" s="8">
        <v>38850</v>
      </c>
      <c r="M562" s="80"/>
    </row>
    <row r="563" spans="1:13" x14ac:dyDescent="0.3">
      <c r="A563" s="17"/>
      <c r="B563" s="21" t="s">
        <v>326</v>
      </c>
      <c r="C563" s="37"/>
      <c r="D563" s="38"/>
      <c r="E563" s="22" t="s">
        <v>327</v>
      </c>
      <c r="G563" s="62" t="str">
        <f>IF(H563&gt;0,"ok","◄")</f>
        <v>◄</v>
      </c>
      <c r="H563" s="63"/>
      <c r="I563" s="62" t="str">
        <f>IF(AND(J563="",K563&gt;0),"?",IF(J563="","◄",IF(K563&gt;=1,"►","")))</f>
        <v>◄</v>
      </c>
      <c r="J563" s="27"/>
      <c r="K563" s="28"/>
      <c r="L563" s="2"/>
      <c r="M563" s="81"/>
    </row>
    <row r="564" spans="1:13" ht="15" x14ac:dyDescent="0.3">
      <c r="A564" s="31" t="s">
        <v>752</v>
      </c>
      <c r="B564" s="7"/>
      <c r="C564" s="52"/>
      <c r="D564" s="15"/>
      <c r="E564" s="20"/>
      <c r="G564" s="55"/>
      <c r="H564" s="71" t="str">
        <f>RIGHT(E563,13)</f>
        <v xml:space="preserve">N°. 3 / 2006 </v>
      </c>
      <c r="I564" s="55"/>
      <c r="J564" s="84"/>
      <c r="K564" s="15"/>
      <c r="L564" s="8">
        <v>38829</v>
      </c>
      <c r="M564" s="81"/>
    </row>
    <row r="565" spans="1:13" ht="15" thickBot="1" x14ac:dyDescent="0.35">
      <c r="A565" s="17"/>
      <c r="B565" s="21" t="s">
        <v>328</v>
      </c>
      <c r="C565" s="37"/>
      <c r="D565" s="38"/>
      <c r="E565" s="22" t="s">
        <v>327</v>
      </c>
      <c r="G565" s="55"/>
      <c r="H565" s="64"/>
      <c r="I565" s="55"/>
      <c r="J565" s="99" t="s">
        <v>27</v>
      </c>
      <c r="K565" s="100"/>
      <c r="L565" s="43"/>
      <c r="M565" s="81"/>
    </row>
    <row r="566" spans="1:13" ht="15" x14ac:dyDescent="0.3">
      <c r="A566" s="31" t="s">
        <v>753</v>
      </c>
      <c r="B566" s="7"/>
      <c r="C566" s="52"/>
      <c r="D566" s="15"/>
      <c r="E566" s="20"/>
      <c r="G566" s="55"/>
      <c r="H566" s="64"/>
      <c r="I566" s="55"/>
      <c r="J566" s="84"/>
      <c r="K566" s="15"/>
      <c r="L566" s="8">
        <v>38850</v>
      </c>
      <c r="M566" s="81"/>
    </row>
    <row r="567" spans="1:13" ht="15" thickBot="1" x14ac:dyDescent="0.35">
      <c r="A567" s="17"/>
      <c r="B567" s="21" t="s">
        <v>329</v>
      </c>
      <c r="C567" s="37"/>
      <c r="D567" s="38"/>
      <c r="E567" s="22" t="s">
        <v>327</v>
      </c>
      <c r="G567" s="55"/>
      <c r="H567" s="64"/>
      <c r="I567" s="55"/>
      <c r="J567" s="99" t="s">
        <v>27</v>
      </c>
      <c r="K567" s="100"/>
      <c r="L567" s="43"/>
      <c r="M567" s="81"/>
    </row>
    <row r="568" spans="1:13" ht="32.4" customHeight="1" x14ac:dyDescent="0.3">
      <c r="A568" s="116" t="s">
        <v>754</v>
      </c>
      <c r="B568" s="117"/>
      <c r="C568" s="117"/>
      <c r="D568" s="117"/>
      <c r="E568" s="117"/>
      <c r="G568" s="55"/>
      <c r="H568" s="64"/>
      <c r="I568" s="55"/>
      <c r="J568" s="84"/>
      <c r="K568" s="15"/>
      <c r="L568" s="8">
        <v>38850</v>
      </c>
      <c r="M568" s="81"/>
    </row>
    <row r="569" spans="1:13" ht="15" thickBot="1" x14ac:dyDescent="0.35">
      <c r="A569" s="17"/>
      <c r="B569" s="21" t="s">
        <v>330</v>
      </c>
      <c r="C569" s="37"/>
      <c r="D569" s="38"/>
      <c r="E569" s="22" t="s">
        <v>327</v>
      </c>
      <c r="G569" s="55"/>
      <c r="H569" s="64"/>
      <c r="I569" s="55"/>
      <c r="J569" s="99" t="s">
        <v>27</v>
      </c>
      <c r="K569" s="100"/>
      <c r="L569" s="43"/>
      <c r="M569" s="81"/>
    </row>
    <row r="570" spans="1:13" ht="15" x14ac:dyDescent="0.3">
      <c r="A570" s="31" t="s">
        <v>755</v>
      </c>
      <c r="B570" s="7"/>
      <c r="C570" s="52"/>
      <c r="D570" s="15"/>
      <c r="E570" s="20"/>
      <c r="G570" s="55"/>
      <c r="H570" s="64"/>
      <c r="I570" s="55"/>
      <c r="J570" s="84"/>
      <c r="K570" s="15"/>
      <c r="L570" s="8">
        <v>38850</v>
      </c>
      <c r="M570" s="81"/>
    </row>
    <row r="571" spans="1:13" ht="15" thickBot="1" x14ac:dyDescent="0.35">
      <c r="A571" s="17"/>
      <c r="B571" s="21" t="s">
        <v>331</v>
      </c>
      <c r="C571" s="37"/>
      <c r="D571" s="38"/>
      <c r="E571" s="22" t="s">
        <v>327</v>
      </c>
      <c r="G571" s="55"/>
      <c r="H571" s="64"/>
      <c r="I571" s="55"/>
      <c r="J571" s="99" t="s">
        <v>27</v>
      </c>
      <c r="K571" s="100"/>
      <c r="L571" s="43"/>
      <c r="M571" s="81"/>
    </row>
    <row r="572" spans="1:13" ht="15" x14ac:dyDescent="0.3">
      <c r="A572" s="31" t="s">
        <v>756</v>
      </c>
      <c r="B572" s="7"/>
      <c r="C572" s="52"/>
      <c r="D572" s="15"/>
      <c r="E572" s="20"/>
      <c r="G572" s="55"/>
      <c r="H572" s="64"/>
      <c r="I572" s="55"/>
      <c r="J572" s="84"/>
      <c r="K572" s="15"/>
      <c r="L572" s="8">
        <v>38850</v>
      </c>
      <c r="M572" s="81"/>
    </row>
    <row r="573" spans="1:13" ht="15" thickBot="1" x14ac:dyDescent="0.35">
      <c r="A573" s="17"/>
      <c r="B573" s="21" t="s">
        <v>332</v>
      </c>
      <c r="C573" s="37"/>
      <c r="D573" s="38"/>
      <c r="E573" s="22" t="s">
        <v>327</v>
      </c>
      <c r="G573" s="55"/>
      <c r="H573" s="64"/>
      <c r="I573" s="55"/>
      <c r="J573" s="99" t="s">
        <v>27</v>
      </c>
      <c r="K573" s="100"/>
      <c r="L573" s="43"/>
      <c r="M573" s="81"/>
    </row>
    <row r="574" spans="1:13" ht="15" x14ac:dyDescent="0.3">
      <c r="A574" s="31" t="s">
        <v>757</v>
      </c>
      <c r="B574" s="7"/>
      <c r="C574" s="52"/>
      <c r="D574" s="15"/>
      <c r="E574" s="20"/>
      <c r="G574" s="55"/>
      <c r="H574" s="64"/>
      <c r="I574" s="55"/>
      <c r="J574" s="84"/>
      <c r="K574" s="15"/>
      <c r="L574" s="8">
        <v>38850</v>
      </c>
      <c r="M574" s="81"/>
    </row>
    <row r="575" spans="1:13" ht="15" thickBot="1" x14ac:dyDescent="0.35">
      <c r="A575" s="17"/>
      <c r="B575" s="21" t="s">
        <v>333</v>
      </c>
      <c r="C575" s="37"/>
      <c r="D575" s="38"/>
      <c r="E575" s="22" t="s">
        <v>327</v>
      </c>
      <c r="G575" s="55"/>
      <c r="H575" s="64"/>
      <c r="I575" s="55"/>
      <c r="J575" s="99" t="s">
        <v>27</v>
      </c>
      <c r="K575" s="100"/>
      <c r="L575" s="43"/>
      <c r="M575" s="81"/>
    </row>
    <row r="576" spans="1:13" ht="31.2" customHeight="1" x14ac:dyDescent="0.3">
      <c r="A576" s="116" t="s">
        <v>758</v>
      </c>
      <c r="B576" s="117"/>
      <c r="C576" s="117"/>
      <c r="D576" s="117"/>
      <c r="E576" s="117"/>
      <c r="G576" s="55"/>
      <c r="H576" s="64"/>
      <c r="I576" s="55"/>
      <c r="J576" s="84"/>
      <c r="K576" s="15"/>
      <c r="L576" s="8">
        <v>38874</v>
      </c>
      <c r="M576" s="81"/>
    </row>
    <row r="577" spans="1:13" ht="15" thickBot="1" x14ac:dyDescent="0.35">
      <c r="A577" s="17"/>
      <c r="B577" s="21" t="s">
        <v>334</v>
      </c>
      <c r="C577" s="37"/>
      <c r="D577" s="38"/>
      <c r="E577" s="22" t="s">
        <v>327</v>
      </c>
      <c r="G577" s="55"/>
      <c r="H577" s="64"/>
      <c r="I577" s="55"/>
      <c r="J577" s="99" t="s">
        <v>27</v>
      </c>
      <c r="K577" s="100"/>
      <c r="L577" s="43"/>
      <c r="M577" s="81"/>
    </row>
    <row r="578" spans="1:13" ht="15" x14ac:dyDescent="0.3">
      <c r="A578" s="31" t="s">
        <v>759</v>
      </c>
      <c r="B578" s="7"/>
      <c r="C578" s="52"/>
      <c r="D578" s="15"/>
      <c r="E578" s="20"/>
      <c r="G578" s="55"/>
      <c r="H578" s="64"/>
      <c r="I578" s="55"/>
      <c r="J578" s="84"/>
      <c r="K578" s="15"/>
      <c r="L578" s="8">
        <v>38874</v>
      </c>
      <c r="M578" s="81"/>
    </row>
    <row r="579" spans="1:13" ht="15" thickBot="1" x14ac:dyDescent="0.35">
      <c r="A579" s="17"/>
      <c r="B579" s="21" t="s">
        <v>335</v>
      </c>
      <c r="C579" s="37"/>
      <c r="D579" s="38"/>
      <c r="E579" s="22" t="s">
        <v>327</v>
      </c>
      <c r="G579" s="55"/>
      <c r="H579" s="64"/>
      <c r="I579" s="55"/>
      <c r="J579" s="99" t="s">
        <v>27</v>
      </c>
      <c r="K579" s="100"/>
      <c r="L579" s="43"/>
      <c r="M579" s="81"/>
    </row>
    <row r="580" spans="1:13" ht="15" x14ac:dyDescent="0.3">
      <c r="A580" s="31" t="s">
        <v>760</v>
      </c>
      <c r="B580" s="7"/>
      <c r="C580" s="52"/>
      <c r="D580" s="15"/>
      <c r="E580" s="20"/>
      <c r="G580" s="55"/>
      <c r="H580" s="64"/>
      <c r="I580" s="55"/>
      <c r="J580" s="84"/>
      <c r="K580" s="15"/>
      <c r="L580" s="8">
        <v>38871</v>
      </c>
      <c r="M580" s="81"/>
    </row>
    <row r="581" spans="1:13" ht="15" thickBot="1" x14ac:dyDescent="0.35">
      <c r="A581" s="17"/>
      <c r="B581" s="21" t="s">
        <v>336</v>
      </c>
      <c r="C581" s="37"/>
      <c r="D581" s="38"/>
      <c r="E581" s="22" t="s">
        <v>327</v>
      </c>
      <c r="G581" s="55"/>
      <c r="H581" s="64"/>
      <c r="I581" s="55"/>
      <c r="J581" s="99" t="s">
        <v>27</v>
      </c>
      <c r="K581" s="100"/>
      <c r="L581" s="43"/>
      <c r="M581" s="81"/>
    </row>
    <row r="582" spans="1:13" ht="15.6" thickBot="1" x14ac:dyDescent="0.35">
      <c r="A582" s="31" t="s">
        <v>761</v>
      </c>
      <c r="B582" s="7"/>
      <c r="C582" s="52"/>
      <c r="D582" s="15"/>
      <c r="E582" s="20"/>
      <c r="G582" s="59" t="str">
        <f>IF(H582="◄","◄",IF(H582="ok","►",""))</f>
        <v>◄</v>
      </c>
      <c r="H582" s="60" t="str">
        <f>IF(H583&gt;0,"OK","◄")</f>
        <v>◄</v>
      </c>
      <c r="I582" s="61" t="str">
        <f>IF(AND(J582="◄",K582="►"),"◄?►",IF(J582="◄","◄",IF(K582="►","►","")))</f>
        <v>◄</v>
      </c>
      <c r="J582" s="35" t="str">
        <f>IF(J583&gt;0,"","◄")</f>
        <v>◄</v>
      </c>
      <c r="K582" s="36" t="str">
        <f>IF(K583,"►","")</f>
        <v/>
      </c>
      <c r="L582" s="8">
        <v>38934</v>
      </c>
      <c r="M582" s="80"/>
    </row>
    <row r="583" spans="1:13" x14ac:dyDescent="0.3">
      <c r="A583" s="17"/>
      <c r="B583" s="21" t="s">
        <v>337</v>
      </c>
      <c r="C583" s="37"/>
      <c r="D583" s="38"/>
      <c r="E583" s="22" t="s">
        <v>338</v>
      </c>
      <c r="G583" s="62" t="str">
        <f>IF(H583&gt;0,"ok","◄")</f>
        <v>◄</v>
      </c>
      <c r="H583" s="63"/>
      <c r="I583" s="62" t="str">
        <f>IF(AND(J583="",K583&gt;0),"?",IF(J583="","◄",IF(K583&gt;=1,"►","")))</f>
        <v>◄</v>
      </c>
      <c r="J583" s="27"/>
      <c r="K583" s="28"/>
      <c r="L583" s="2"/>
      <c r="M583" s="81"/>
    </row>
    <row r="584" spans="1:13" ht="28.8" customHeight="1" x14ac:dyDescent="0.3">
      <c r="A584" s="116" t="s">
        <v>762</v>
      </c>
      <c r="B584" s="117"/>
      <c r="C584" s="117"/>
      <c r="D584" s="117"/>
      <c r="E584" s="117"/>
      <c r="G584" s="55"/>
      <c r="H584" s="71" t="str">
        <f>RIGHT(E583,13)</f>
        <v xml:space="preserve">N°. 4 / 2006 </v>
      </c>
      <c r="I584" s="55"/>
      <c r="J584" s="84"/>
      <c r="K584" s="15"/>
      <c r="L584" s="8">
        <v>38934</v>
      </c>
      <c r="M584" s="81"/>
    </row>
    <row r="585" spans="1:13" ht="15" thickBot="1" x14ac:dyDescent="0.35">
      <c r="A585" s="17"/>
      <c r="B585" s="21" t="s">
        <v>339</v>
      </c>
      <c r="C585" s="37"/>
      <c r="D585" s="38"/>
      <c r="E585" s="22" t="s">
        <v>338</v>
      </c>
      <c r="G585" s="55"/>
      <c r="H585" s="64"/>
      <c r="I585" s="55"/>
      <c r="J585" s="99" t="s">
        <v>27</v>
      </c>
      <c r="K585" s="100"/>
      <c r="L585" s="43"/>
      <c r="M585" s="81"/>
    </row>
    <row r="586" spans="1:13" ht="31.2" customHeight="1" x14ac:dyDescent="0.3">
      <c r="A586" s="116" t="s">
        <v>763</v>
      </c>
      <c r="B586" s="117"/>
      <c r="C586" s="117"/>
      <c r="D586" s="117"/>
      <c r="E586" s="117"/>
      <c r="G586" s="55"/>
      <c r="H586" s="64"/>
      <c r="I586" s="55"/>
      <c r="J586" s="84"/>
      <c r="K586" s="15"/>
      <c r="L586" s="8">
        <v>38983</v>
      </c>
      <c r="M586" s="81"/>
    </row>
    <row r="587" spans="1:13" ht="15" thickBot="1" x14ac:dyDescent="0.35">
      <c r="A587" s="17"/>
      <c r="B587" s="21" t="s">
        <v>340</v>
      </c>
      <c r="C587" s="37"/>
      <c r="D587" s="38"/>
      <c r="E587" s="22" t="s">
        <v>338</v>
      </c>
      <c r="G587" s="55"/>
      <c r="H587" s="64"/>
      <c r="I587" s="55"/>
      <c r="J587" s="99" t="s">
        <v>27</v>
      </c>
      <c r="K587" s="100"/>
      <c r="L587" s="43"/>
      <c r="M587" s="81"/>
    </row>
    <row r="588" spans="1:13" ht="15" x14ac:dyDescent="0.3">
      <c r="A588" s="31" t="s">
        <v>764</v>
      </c>
      <c r="B588" s="7"/>
      <c r="C588" s="52"/>
      <c r="D588" s="15"/>
      <c r="E588" s="20"/>
      <c r="G588" s="55"/>
      <c r="H588" s="64"/>
      <c r="I588" s="55"/>
      <c r="J588" s="84"/>
      <c r="K588" s="15"/>
      <c r="L588" s="8">
        <v>38983</v>
      </c>
      <c r="M588" s="81"/>
    </row>
    <row r="589" spans="1:13" ht="15" thickBot="1" x14ac:dyDescent="0.35">
      <c r="A589" s="17"/>
      <c r="B589" s="21" t="s">
        <v>341</v>
      </c>
      <c r="C589" s="37"/>
      <c r="D589" s="38"/>
      <c r="E589" s="22" t="s">
        <v>338</v>
      </c>
      <c r="G589" s="55"/>
      <c r="H589" s="64"/>
      <c r="I589" s="55"/>
      <c r="J589" s="99" t="s">
        <v>27</v>
      </c>
      <c r="K589" s="100"/>
      <c r="L589" s="43"/>
      <c r="M589" s="81"/>
    </row>
    <row r="590" spans="1:13" ht="15" x14ac:dyDescent="0.3">
      <c r="A590" s="31" t="s">
        <v>765</v>
      </c>
      <c r="B590" s="7"/>
      <c r="C590" s="52"/>
      <c r="D590" s="15"/>
      <c r="E590" s="20"/>
      <c r="G590" s="55"/>
      <c r="H590" s="64"/>
      <c r="I590" s="55"/>
      <c r="J590" s="84"/>
      <c r="K590" s="15"/>
      <c r="L590" s="8">
        <v>38983</v>
      </c>
      <c r="M590" s="81"/>
    </row>
    <row r="591" spans="1:13" ht="15" thickBot="1" x14ac:dyDescent="0.35">
      <c r="A591" s="17"/>
      <c r="B591" s="21" t="s">
        <v>342</v>
      </c>
      <c r="C591" s="37"/>
      <c r="D591" s="38"/>
      <c r="E591" s="22" t="s">
        <v>338</v>
      </c>
      <c r="G591" s="55"/>
      <c r="H591" s="64"/>
      <c r="I591" s="55"/>
      <c r="J591" s="99" t="s">
        <v>27</v>
      </c>
      <c r="K591" s="100"/>
      <c r="L591" s="43"/>
      <c r="M591" s="81"/>
    </row>
    <row r="592" spans="1:13" ht="15" x14ac:dyDescent="0.3">
      <c r="A592" s="31" t="s">
        <v>766</v>
      </c>
      <c r="B592" s="7"/>
      <c r="C592" s="52"/>
      <c r="D592" s="15"/>
      <c r="E592" s="20"/>
      <c r="G592" s="55"/>
      <c r="H592" s="64"/>
      <c r="I592" s="55"/>
      <c r="J592" s="82"/>
      <c r="K592" s="15"/>
      <c r="L592" s="8">
        <v>39011</v>
      </c>
      <c r="M592" s="81"/>
    </row>
    <row r="593" spans="1:13" ht="15" thickBot="1" x14ac:dyDescent="0.35">
      <c r="A593" s="17"/>
      <c r="B593" s="21" t="s">
        <v>343</v>
      </c>
      <c r="C593" s="37"/>
      <c r="D593" s="38"/>
      <c r="E593" s="22" t="s">
        <v>338</v>
      </c>
      <c r="G593" s="55"/>
      <c r="H593" s="64"/>
      <c r="I593" s="55"/>
      <c r="J593" s="99" t="s">
        <v>27</v>
      </c>
      <c r="K593" s="100"/>
      <c r="L593" s="43"/>
      <c r="M593" s="81"/>
    </row>
    <row r="594" spans="1:13" ht="15" x14ac:dyDescent="0.3">
      <c r="A594" s="31" t="s">
        <v>767</v>
      </c>
      <c r="B594" s="7"/>
      <c r="C594" s="52"/>
      <c r="D594" s="15"/>
      <c r="E594" s="20"/>
      <c r="G594" s="55"/>
      <c r="H594" s="64"/>
      <c r="I594" s="55"/>
      <c r="J594" s="84"/>
      <c r="K594" s="15"/>
      <c r="L594" s="8">
        <v>39011</v>
      </c>
      <c r="M594" s="81"/>
    </row>
    <row r="595" spans="1:13" ht="15" thickBot="1" x14ac:dyDescent="0.35">
      <c r="A595" s="17"/>
      <c r="B595" s="21" t="s">
        <v>344</v>
      </c>
      <c r="C595" s="37"/>
      <c r="D595" s="38"/>
      <c r="E595" s="22" t="s">
        <v>338</v>
      </c>
      <c r="G595" s="55"/>
      <c r="H595" s="64"/>
      <c r="I595" s="55"/>
      <c r="J595" s="99" t="s">
        <v>27</v>
      </c>
      <c r="K595" s="100"/>
      <c r="L595" s="43"/>
      <c r="M595" s="81"/>
    </row>
    <row r="596" spans="1:13" ht="15.6" thickBot="1" x14ac:dyDescent="0.35">
      <c r="A596" s="31" t="s">
        <v>768</v>
      </c>
      <c r="B596" s="7"/>
      <c r="C596" s="52"/>
      <c r="D596" s="15"/>
      <c r="E596" s="20"/>
      <c r="G596" s="59" t="str">
        <f>IF(H596="◄","◄",IF(H596="ok","►",""))</f>
        <v>◄</v>
      </c>
      <c r="H596" s="60" t="str">
        <f>IF(H597&gt;0,"OK","◄")</f>
        <v>◄</v>
      </c>
      <c r="I596" s="61" t="str">
        <f>IF(AND(J596="◄",K596="►"),"◄?►",IF(J596="◄","◄",IF(K596="►","►","")))</f>
        <v>◄</v>
      </c>
      <c r="J596" s="35" t="str">
        <f>IF(J597&gt;0,"","◄")</f>
        <v>◄</v>
      </c>
      <c r="K596" s="36" t="str">
        <f>IF(K597,"►","")</f>
        <v/>
      </c>
      <c r="L596" s="8">
        <v>39037</v>
      </c>
      <c r="M596" s="80"/>
    </row>
    <row r="597" spans="1:13" x14ac:dyDescent="0.3">
      <c r="A597" s="17"/>
      <c r="B597" s="21" t="s">
        <v>345</v>
      </c>
      <c r="C597" s="37"/>
      <c r="D597" s="38"/>
      <c r="E597" s="22" t="s">
        <v>346</v>
      </c>
      <c r="G597" s="62" t="str">
        <f>IF(H597&gt;0,"ok","◄")</f>
        <v>◄</v>
      </c>
      <c r="H597" s="63"/>
      <c r="I597" s="62" t="str">
        <f>IF(AND(J597="",K597&gt;0),"?",IF(J597="","◄",IF(K597&gt;=1,"►","")))</f>
        <v>◄</v>
      </c>
      <c r="J597" s="27"/>
      <c r="K597" s="28"/>
      <c r="L597" s="2"/>
      <c r="M597" s="81"/>
    </row>
    <row r="598" spans="1:13" ht="15" x14ac:dyDescent="0.3">
      <c r="A598" s="31" t="s">
        <v>769</v>
      </c>
      <c r="B598" s="7"/>
      <c r="C598" s="52"/>
      <c r="D598" s="15"/>
      <c r="E598" s="20"/>
      <c r="G598" s="55"/>
      <c r="H598" s="71" t="str">
        <f>RIGHT(E597,13)</f>
        <v xml:space="preserve">N°. 5 / 2006 </v>
      </c>
      <c r="I598" s="55"/>
      <c r="J598" s="84"/>
      <c r="K598" s="15"/>
      <c r="L598" s="8">
        <v>39037</v>
      </c>
      <c r="M598" s="81"/>
    </row>
    <row r="599" spans="1:13" ht="15" thickBot="1" x14ac:dyDescent="0.35">
      <c r="A599" s="17"/>
      <c r="B599" s="21" t="s">
        <v>347</v>
      </c>
      <c r="C599" s="37"/>
      <c r="D599" s="38"/>
      <c r="E599" s="22" t="s">
        <v>346</v>
      </c>
      <c r="G599" s="55"/>
      <c r="H599" s="64"/>
      <c r="I599" s="55"/>
      <c r="J599" s="99" t="s">
        <v>27</v>
      </c>
      <c r="K599" s="100"/>
      <c r="L599" s="43"/>
      <c r="M599" s="81"/>
    </row>
    <row r="600" spans="1:13" ht="15" x14ac:dyDescent="0.3">
      <c r="A600" s="31" t="s">
        <v>770</v>
      </c>
      <c r="B600" s="7"/>
      <c r="C600" s="52"/>
      <c r="D600" s="15"/>
      <c r="E600" s="20"/>
      <c r="G600" s="55"/>
      <c r="H600" s="64"/>
      <c r="I600" s="55"/>
      <c r="J600" s="84"/>
      <c r="K600" s="15"/>
      <c r="L600" s="8">
        <v>39038</v>
      </c>
      <c r="M600" s="81"/>
    </row>
    <row r="601" spans="1:13" ht="15" thickBot="1" x14ac:dyDescent="0.35">
      <c r="A601" s="17"/>
      <c r="B601" s="21" t="s">
        <v>348</v>
      </c>
      <c r="C601" s="37"/>
      <c r="D601" s="38"/>
      <c r="E601" s="22" t="s">
        <v>346</v>
      </c>
      <c r="G601" s="55"/>
      <c r="H601" s="64"/>
      <c r="I601" s="55"/>
      <c r="J601" s="99" t="s">
        <v>27</v>
      </c>
      <c r="K601" s="100"/>
      <c r="L601" s="43"/>
      <c r="M601" s="81"/>
    </row>
    <row r="602" spans="1:13" ht="15" x14ac:dyDescent="0.3">
      <c r="A602" s="31" t="s">
        <v>771</v>
      </c>
      <c r="B602" s="7"/>
      <c r="C602" s="52"/>
      <c r="D602" s="15"/>
      <c r="E602" s="20"/>
      <c r="G602" s="55"/>
      <c r="H602" s="64"/>
      <c r="I602" s="55"/>
      <c r="J602" s="84"/>
      <c r="K602" s="15"/>
      <c r="L602" s="8">
        <v>39041</v>
      </c>
      <c r="M602" s="81"/>
    </row>
    <row r="603" spans="1:13" ht="15" thickBot="1" x14ac:dyDescent="0.35">
      <c r="A603" s="17"/>
      <c r="B603" s="21" t="s">
        <v>349</v>
      </c>
      <c r="C603" s="37"/>
      <c r="D603" s="38"/>
      <c r="E603" s="22" t="s">
        <v>346</v>
      </c>
      <c r="G603" s="55"/>
      <c r="H603" s="64"/>
      <c r="I603" s="55"/>
      <c r="J603" s="99" t="s">
        <v>27</v>
      </c>
      <c r="K603" s="100"/>
      <c r="L603" s="43"/>
      <c r="M603" s="81"/>
    </row>
    <row r="604" spans="1:13" ht="15" x14ac:dyDescent="0.3">
      <c r="A604" s="31" t="s">
        <v>772</v>
      </c>
      <c r="B604" s="7"/>
      <c r="C604" s="52"/>
      <c r="D604" s="15"/>
      <c r="E604" s="20"/>
      <c r="G604" s="55"/>
      <c r="H604" s="64"/>
      <c r="I604" s="55"/>
      <c r="J604" s="84"/>
      <c r="K604" s="15"/>
      <c r="L604" s="8">
        <v>39038</v>
      </c>
      <c r="M604" s="81"/>
    </row>
    <row r="605" spans="1:13" ht="15" thickBot="1" x14ac:dyDescent="0.35">
      <c r="A605" s="17"/>
      <c r="B605" s="21" t="s">
        <v>350</v>
      </c>
      <c r="C605" s="37"/>
      <c r="D605" s="38"/>
      <c r="E605" s="22" t="s">
        <v>346</v>
      </c>
      <c r="G605" s="55"/>
      <c r="H605" s="64"/>
      <c r="I605" s="55"/>
      <c r="J605" s="99" t="s">
        <v>27</v>
      </c>
      <c r="K605" s="100"/>
      <c r="L605" s="43"/>
      <c r="M605" s="81"/>
    </row>
    <row r="606" spans="1:13" ht="15" x14ac:dyDescent="0.3">
      <c r="A606" s="31" t="s">
        <v>773</v>
      </c>
      <c r="B606" s="7"/>
      <c r="C606" s="52"/>
      <c r="D606" s="15"/>
      <c r="E606" s="20"/>
      <c r="G606" s="55"/>
      <c r="H606" s="64"/>
      <c r="I606" s="55"/>
      <c r="J606" s="84"/>
      <c r="K606" s="15"/>
      <c r="L606" s="8">
        <v>39041</v>
      </c>
      <c r="M606" s="81"/>
    </row>
    <row r="607" spans="1:13" ht="15" thickBot="1" x14ac:dyDescent="0.35">
      <c r="A607" s="17"/>
      <c r="B607" s="21" t="s">
        <v>351</v>
      </c>
      <c r="C607" s="37"/>
      <c r="D607" s="38"/>
      <c r="E607" s="22" t="s">
        <v>346</v>
      </c>
      <c r="G607" s="55"/>
      <c r="H607" s="64"/>
      <c r="I607" s="55"/>
      <c r="J607" s="99" t="s">
        <v>27</v>
      </c>
      <c r="K607" s="100"/>
      <c r="L607" s="43"/>
      <c r="M607" s="81"/>
    </row>
    <row r="608" spans="1:13" ht="15" x14ac:dyDescent="0.3">
      <c r="A608" s="31" t="s">
        <v>774</v>
      </c>
      <c r="B608" s="7"/>
      <c r="C608" s="52"/>
      <c r="D608" s="15"/>
      <c r="E608" s="20"/>
      <c r="G608" s="55"/>
      <c r="H608" s="64"/>
      <c r="I608" s="55"/>
      <c r="J608" s="84"/>
      <c r="K608" s="15"/>
      <c r="L608" s="8">
        <v>39039</v>
      </c>
      <c r="M608" s="81"/>
    </row>
    <row r="609" spans="1:13" ht="15" thickBot="1" x14ac:dyDescent="0.35">
      <c r="A609" s="17"/>
      <c r="B609" s="21" t="s">
        <v>352</v>
      </c>
      <c r="C609" s="37"/>
      <c r="D609" s="38"/>
      <c r="E609" s="22" t="s">
        <v>346</v>
      </c>
      <c r="G609" s="55"/>
      <c r="H609" s="64"/>
      <c r="I609" s="55"/>
      <c r="J609" s="99" t="s">
        <v>27</v>
      </c>
      <c r="K609" s="100"/>
      <c r="L609" s="43"/>
      <c r="M609" s="81"/>
    </row>
    <row r="610" spans="1:13" ht="15" x14ac:dyDescent="0.3">
      <c r="A610" s="31" t="s">
        <v>775</v>
      </c>
      <c r="B610" s="7"/>
      <c r="C610" s="52"/>
      <c r="D610" s="15"/>
      <c r="E610" s="20"/>
      <c r="G610" s="55"/>
      <c r="H610" s="64"/>
      <c r="I610" s="55"/>
      <c r="J610" s="84"/>
      <c r="K610" s="15"/>
      <c r="L610" s="8">
        <v>39040</v>
      </c>
      <c r="M610" s="81"/>
    </row>
    <row r="611" spans="1:13" ht="15" thickBot="1" x14ac:dyDescent="0.35">
      <c r="A611" s="17"/>
      <c r="B611" s="21" t="s">
        <v>353</v>
      </c>
      <c r="C611" s="37"/>
      <c r="D611" s="38"/>
      <c r="E611" s="22" t="s">
        <v>346</v>
      </c>
      <c r="G611" s="55"/>
      <c r="H611" s="64"/>
      <c r="I611" s="55"/>
      <c r="J611" s="99" t="s">
        <v>27</v>
      </c>
      <c r="K611" s="100"/>
      <c r="L611" s="43"/>
      <c r="M611" s="81"/>
    </row>
    <row r="612" spans="1:13" ht="15" x14ac:dyDescent="0.3">
      <c r="A612" s="31" t="s">
        <v>776</v>
      </c>
      <c r="B612" s="7"/>
      <c r="C612" s="52"/>
      <c r="D612" s="15"/>
      <c r="E612" s="20"/>
      <c r="G612" s="55"/>
      <c r="H612" s="64"/>
      <c r="I612" s="55"/>
      <c r="J612" s="84"/>
      <c r="K612" s="15"/>
      <c r="L612" s="8">
        <v>39055</v>
      </c>
      <c r="M612" s="81"/>
    </row>
    <row r="613" spans="1:13" ht="15" thickBot="1" x14ac:dyDescent="0.35">
      <c r="A613" s="17"/>
      <c r="B613" s="21" t="s">
        <v>354</v>
      </c>
      <c r="C613" s="37"/>
      <c r="D613" s="38"/>
      <c r="E613" s="22" t="s">
        <v>346</v>
      </c>
      <c r="G613" s="55"/>
      <c r="H613" s="64"/>
      <c r="I613" s="55"/>
      <c r="J613" s="99" t="s">
        <v>27</v>
      </c>
      <c r="K613" s="100"/>
      <c r="L613" s="43"/>
      <c r="M613" s="81"/>
    </row>
    <row r="614" spans="1:13" ht="15" x14ac:dyDescent="0.3">
      <c r="A614" s="31" t="s">
        <v>777</v>
      </c>
      <c r="B614" s="7"/>
      <c r="C614" s="52"/>
      <c r="D614" s="15"/>
      <c r="E614" s="20"/>
      <c r="G614" s="55"/>
      <c r="H614" s="64"/>
      <c r="I614" s="55"/>
      <c r="J614" s="84"/>
      <c r="K614" s="15"/>
      <c r="L614" s="8">
        <v>39041</v>
      </c>
      <c r="M614" s="81"/>
    </row>
    <row r="615" spans="1:13" ht="15" thickBot="1" x14ac:dyDescent="0.35">
      <c r="A615" s="17"/>
      <c r="B615" s="21" t="s">
        <v>355</v>
      </c>
      <c r="C615" s="37"/>
      <c r="D615" s="38"/>
      <c r="E615" s="22" t="s">
        <v>346</v>
      </c>
      <c r="G615" s="55"/>
      <c r="H615" s="64"/>
      <c r="I615" s="55"/>
      <c r="J615" s="99" t="s">
        <v>27</v>
      </c>
      <c r="K615" s="100"/>
      <c r="L615" s="43"/>
      <c r="M615" s="81"/>
    </row>
    <row r="616" spans="1:13" ht="15" x14ac:dyDescent="0.3">
      <c r="A616" s="31" t="s">
        <v>778</v>
      </c>
      <c r="B616" s="7"/>
      <c r="C616" s="52"/>
      <c r="D616" s="15"/>
      <c r="E616" s="20"/>
      <c r="G616" s="55"/>
      <c r="H616" s="64"/>
      <c r="I616" s="55"/>
      <c r="J616" s="84"/>
      <c r="K616" s="15"/>
      <c r="L616" s="8">
        <v>39041</v>
      </c>
      <c r="M616" s="81"/>
    </row>
    <row r="617" spans="1:13" ht="15" thickBot="1" x14ac:dyDescent="0.35">
      <c r="A617" s="17"/>
      <c r="B617" s="21" t="s">
        <v>356</v>
      </c>
      <c r="C617" s="37"/>
      <c r="D617" s="38"/>
      <c r="E617" s="22" t="s">
        <v>346</v>
      </c>
      <c r="G617" s="55"/>
      <c r="H617" s="64"/>
      <c r="I617" s="55"/>
      <c r="J617" s="99" t="s">
        <v>27</v>
      </c>
      <c r="K617" s="100"/>
      <c r="L617" s="43"/>
      <c r="M617" s="81"/>
    </row>
    <row r="618" spans="1:13" ht="15" x14ac:dyDescent="0.3">
      <c r="A618" s="31" t="s">
        <v>779</v>
      </c>
      <c r="B618" s="7"/>
      <c r="C618" s="52"/>
      <c r="D618" s="15"/>
      <c r="E618" s="20"/>
      <c r="G618" s="55"/>
      <c r="H618" s="64"/>
      <c r="I618" s="55"/>
      <c r="J618" s="84"/>
      <c r="K618" s="15"/>
      <c r="L618" s="8">
        <v>39041</v>
      </c>
      <c r="M618" s="81"/>
    </row>
    <row r="619" spans="1:13" ht="15" thickBot="1" x14ac:dyDescent="0.35">
      <c r="A619" s="17"/>
      <c r="B619" s="21" t="s">
        <v>357</v>
      </c>
      <c r="C619" s="37"/>
      <c r="D619" s="38"/>
      <c r="E619" s="22" t="s">
        <v>346</v>
      </c>
      <c r="G619" s="55"/>
      <c r="H619" s="64"/>
      <c r="I619" s="55"/>
      <c r="J619" s="99" t="s">
        <v>27</v>
      </c>
      <c r="K619" s="100"/>
      <c r="L619" s="43"/>
      <c r="M619" s="81"/>
    </row>
    <row r="620" spans="1:13" ht="15.6" thickBot="1" x14ac:dyDescent="0.35">
      <c r="A620" s="31" t="s">
        <v>782</v>
      </c>
      <c r="B620" s="7"/>
      <c r="C620" s="52"/>
      <c r="D620" s="15"/>
      <c r="E620" s="20"/>
      <c r="G620" s="59" t="str">
        <f>IF(H620="◄","◄",IF(H620="ok","►",""))</f>
        <v>◄</v>
      </c>
      <c r="H620" s="60" t="str">
        <f>IF(H621&gt;0,"OK","◄")</f>
        <v>◄</v>
      </c>
      <c r="I620" s="61" t="str">
        <f>IF(AND(J620="◄",K620="►"),"◄?►",IF(J620="◄","◄",IF(K620="►","►","")))</f>
        <v>◄</v>
      </c>
      <c r="J620" s="35" t="str">
        <f>IF(J621&gt;0,"","◄")</f>
        <v>◄</v>
      </c>
      <c r="K620" s="36" t="str">
        <f>IF(K621,"►","")</f>
        <v/>
      </c>
      <c r="L620" s="8">
        <v>39088</v>
      </c>
      <c r="M620" s="80"/>
    </row>
    <row r="621" spans="1:13" x14ac:dyDescent="0.3">
      <c r="A621" s="17"/>
      <c r="B621" s="21" t="s">
        <v>358</v>
      </c>
      <c r="C621" s="37"/>
      <c r="D621" s="38"/>
      <c r="E621" s="22" t="s">
        <v>359</v>
      </c>
      <c r="G621" s="62" t="str">
        <f>IF(H621&gt;0,"ok","◄")</f>
        <v>◄</v>
      </c>
      <c r="H621" s="63"/>
      <c r="I621" s="62" t="str">
        <f>IF(AND(J621="",K621&gt;0),"?",IF(J621="","◄",IF(K621&gt;=1,"►","")))</f>
        <v>◄</v>
      </c>
      <c r="J621" s="27"/>
      <c r="K621" s="28"/>
      <c r="L621" s="2"/>
      <c r="M621" s="81"/>
    </row>
    <row r="622" spans="1:13" ht="15" x14ac:dyDescent="0.3">
      <c r="A622" s="31" t="s">
        <v>783</v>
      </c>
      <c r="B622" s="7"/>
      <c r="C622" s="52"/>
      <c r="D622" s="15"/>
      <c r="E622" s="20"/>
      <c r="G622" s="55"/>
      <c r="H622" s="71" t="str">
        <f>RIGHT(E621,13)</f>
        <v xml:space="preserve">N°. 1 / 2007 </v>
      </c>
      <c r="I622" s="55"/>
      <c r="J622" s="82"/>
      <c r="K622" s="15"/>
      <c r="L622" s="8">
        <v>39088</v>
      </c>
      <c r="M622" s="81"/>
    </row>
    <row r="623" spans="1:13" ht="15" thickBot="1" x14ac:dyDescent="0.35">
      <c r="A623" s="17"/>
      <c r="B623" s="21" t="s">
        <v>360</v>
      </c>
      <c r="C623" s="37"/>
      <c r="D623" s="38"/>
      <c r="E623" s="22" t="s">
        <v>359</v>
      </c>
      <c r="G623" s="55"/>
      <c r="H623" s="64"/>
      <c r="I623" s="55"/>
      <c r="J623" s="99" t="s">
        <v>27</v>
      </c>
      <c r="K623" s="100"/>
      <c r="L623" s="43"/>
      <c r="M623" s="81"/>
    </row>
    <row r="624" spans="1:13" ht="27" customHeight="1" x14ac:dyDescent="0.3">
      <c r="A624" s="116" t="s">
        <v>784</v>
      </c>
      <c r="B624" s="117"/>
      <c r="C624" s="117"/>
      <c r="D624" s="117"/>
      <c r="E624" s="117"/>
      <c r="G624" s="55"/>
      <c r="H624" s="64"/>
      <c r="I624" s="55"/>
      <c r="J624" s="82"/>
      <c r="K624" s="15"/>
      <c r="L624" s="8">
        <v>39088</v>
      </c>
      <c r="M624" s="81"/>
    </row>
    <row r="625" spans="1:13" ht="15" thickBot="1" x14ac:dyDescent="0.35">
      <c r="A625" s="17"/>
      <c r="B625" s="21" t="s">
        <v>361</v>
      </c>
      <c r="C625" s="37"/>
      <c r="D625" s="38"/>
      <c r="E625" s="22" t="s">
        <v>359</v>
      </c>
      <c r="G625" s="55"/>
      <c r="H625" s="64"/>
      <c r="I625" s="55"/>
      <c r="J625" s="99" t="s">
        <v>27</v>
      </c>
      <c r="K625" s="100"/>
      <c r="L625" s="43"/>
      <c r="M625" s="81"/>
    </row>
    <row r="626" spans="1:13" ht="30.6" customHeight="1" x14ac:dyDescent="0.3">
      <c r="A626" s="116" t="s">
        <v>785</v>
      </c>
      <c r="B626" s="117"/>
      <c r="C626" s="117"/>
      <c r="D626" s="117"/>
      <c r="E626" s="117"/>
      <c r="G626" s="55"/>
      <c r="H626" s="64"/>
      <c r="I626" s="55"/>
      <c r="J626" s="84"/>
      <c r="K626" s="15"/>
      <c r="L626" s="8">
        <v>39109</v>
      </c>
      <c r="M626" s="81"/>
    </row>
    <row r="627" spans="1:13" ht="15" thickBot="1" x14ac:dyDescent="0.35">
      <c r="A627" s="17"/>
      <c r="B627" s="21" t="s">
        <v>362</v>
      </c>
      <c r="C627" s="37"/>
      <c r="D627" s="38"/>
      <c r="E627" s="22" t="s">
        <v>359</v>
      </c>
      <c r="G627" s="55"/>
      <c r="H627" s="64"/>
      <c r="I627" s="55"/>
      <c r="J627" s="99" t="s">
        <v>27</v>
      </c>
      <c r="K627" s="100"/>
      <c r="L627" s="43"/>
      <c r="M627" s="81"/>
    </row>
    <row r="628" spans="1:13" ht="15" x14ac:dyDescent="0.3">
      <c r="A628" s="31" t="s">
        <v>786</v>
      </c>
      <c r="B628" s="7"/>
      <c r="C628" s="52"/>
      <c r="D628" s="15"/>
      <c r="E628" s="20"/>
      <c r="G628" s="55"/>
      <c r="H628" s="64"/>
      <c r="I628" s="55"/>
      <c r="J628" s="84"/>
      <c r="K628" s="15"/>
      <c r="L628" s="8">
        <v>39109</v>
      </c>
      <c r="M628" s="81"/>
    </row>
    <row r="629" spans="1:13" ht="15" thickBot="1" x14ac:dyDescent="0.35">
      <c r="A629" s="17"/>
      <c r="B629" s="21" t="s">
        <v>363</v>
      </c>
      <c r="C629" s="37"/>
      <c r="D629" s="38"/>
      <c r="E629" s="22" t="s">
        <v>359</v>
      </c>
      <c r="G629" s="55"/>
      <c r="H629" s="64"/>
      <c r="I629" s="55"/>
      <c r="J629" s="99" t="s">
        <v>27</v>
      </c>
      <c r="K629" s="100"/>
      <c r="L629" s="43"/>
      <c r="M629" s="81"/>
    </row>
    <row r="630" spans="1:13" ht="15" x14ac:dyDescent="0.3">
      <c r="A630" s="31" t="s">
        <v>787</v>
      </c>
      <c r="B630" s="7"/>
      <c r="C630" s="52"/>
      <c r="D630" s="15"/>
      <c r="E630" s="20"/>
      <c r="G630" s="55"/>
      <c r="H630" s="64"/>
      <c r="I630" s="55"/>
      <c r="J630" s="84"/>
      <c r="K630" s="15"/>
      <c r="L630" s="8">
        <v>39109</v>
      </c>
      <c r="M630" s="81"/>
    </row>
    <row r="631" spans="1:13" ht="15" thickBot="1" x14ac:dyDescent="0.35">
      <c r="A631" s="17"/>
      <c r="B631" s="21" t="s">
        <v>364</v>
      </c>
      <c r="C631" s="37"/>
      <c r="D631" s="38"/>
      <c r="E631" s="22" t="s">
        <v>359</v>
      </c>
      <c r="G631" s="55"/>
      <c r="H631" s="64"/>
      <c r="I631" s="55"/>
      <c r="J631" s="99" t="s">
        <v>27</v>
      </c>
      <c r="K631" s="100"/>
      <c r="L631" s="43"/>
      <c r="M631" s="81"/>
    </row>
    <row r="632" spans="1:13" ht="15" x14ac:dyDescent="0.3">
      <c r="A632" s="31" t="s">
        <v>788</v>
      </c>
      <c r="B632" s="7"/>
      <c r="C632" s="52"/>
      <c r="D632" s="15"/>
      <c r="E632" s="20"/>
      <c r="G632" s="55"/>
      <c r="H632" s="64"/>
      <c r="I632" s="55"/>
      <c r="J632" s="84"/>
      <c r="K632" s="15"/>
      <c r="L632" s="8">
        <v>39109</v>
      </c>
      <c r="M632" s="81"/>
    </row>
    <row r="633" spans="1:13" ht="15" thickBot="1" x14ac:dyDescent="0.35">
      <c r="A633" s="17"/>
      <c r="B633" s="21" t="s">
        <v>365</v>
      </c>
      <c r="C633" s="37"/>
      <c r="D633" s="38"/>
      <c r="E633" s="22" t="s">
        <v>359</v>
      </c>
      <c r="G633" s="55"/>
      <c r="H633" s="64"/>
      <c r="I633" s="55"/>
      <c r="J633" s="99" t="s">
        <v>27</v>
      </c>
      <c r="K633" s="100"/>
      <c r="L633" s="43"/>
      <c r="M633" s="81"/>
    </row>
    <row r="634" spans="1:13" ht="15" x14ac:dyDescent="0.3">
      <c r="A634" s="31" t="s">
        <v>789</v>
      </c>
      <c r="B634" s="7"/>
      <c r="C634" s="52"/>
      <c r="D634" s="15"/>
      <c r="E634" s="20"/>
      <c r="G634" s="55"/>
      <c r="H634" s="64"/>
      <c r="I634" s="55"/>
      <c r="J634" s="84"/>
      <c r="K634" s="15"/>
      <c r="L634" s="8">
        <v>39137</v>
      </c>
      <c r="M634" s="81"/>
    </row>
    <row r="635" spans="1:13" ht="15" thickBot="1" x14ac:dyDescent="0.35">
      <c r="A635" s="17"/>
      <c r="B635" s="21" t="s">
        <v>366</v>
      </c>
      <c r="C635" s="37"/>
      <c r="D635" s="38"/>
      <c r="E635" s="22" t="s">
        <v>359</v>
      </c>
      <c r="G635" s="55"/>
      <c r="H635" s="64"/>
      <c r="I635" s="55"/>
      <c r="J635" s="99" t="s">
        <v>27</v>
      </c>
      <c r="K635" s="100"/>
      <c r="L635" s="43"/>
      <c r="M635" s="81"/>
    </row>
    <row r="636" spans="1:13" ht="15" x14ac:dyDescent="0.3">
      <c r="A636" s="31" t="s">
        <v>5</v>
      </c>
      <c r="B636" s="7"/>
      <c r="C636" s="52"/>
      <c r="D636" s="15"/>
      <c r="E636" s="20"/>
      <c r="G636" s="55"/>
      <c r="H636" s="64"/>
      <c r="I636" s="55"/>
      <c r="J636" s="84"/>
      <c r="K636" s="15"/>
      <c r="L636" s="8">
        <v>39137</v>
      </c>
      <c r="M636" s="81"/>
    </row>
    <row r="637" spans="1:13" ht="15" thickBot="1" x14ac:dyDescent="0.35">
      <c r="A637" s="17"/>
      <c r="B637" s="21" t="s">
        <v>367</v>
      </c>
      <c r="C637" s="37"/>
      <c r="D637" s="38"/>
      <c r="E637" s="22" t="s">
        <v>359</v>
      </c>
      <c r="G637" s="55"/>
      <c r="H637" s="64"/>
      <c r="I637" s="55"/>
      <c r="J637" s="99" t="s">
        <v>27</v>
      </c>
      <c r="K637" s="100"/>
      <c r="L637" s="43"/>
      <c r="M637" s="81"/>
    </row>
    <row r="638" spans="1:13" ht="15" x14ac:dyDescent="0.3">
      <c r="A638" s="31" t="s">
        <v>790</v>
      </c>
      <c r="B638" s="7"/>
      <c r="C638" s="52"/>
      <c r="D638" s="15"/>
      <c r="E638" s="20"/>
      <c r="G638" s="55"/>
      <c r="H638" s="64"/>
      <c r="I638" s="55"/>
      <c r="J638" s="84"/>
      <c r="K638" s="15"/>
      <c r="L638" s="8">
        <v>39137</v>
      </c>
      <c r="M638" s="81"/>
    </row>
    <row r="639" spans="1:13" ht="15" thickBot="1" x14ac:dyDescent="0.35">
      <c r="A639" s="17"/>
      <c r="B639" s="21" t="s">
        <v>368</v>
      </c>
      <c r="C639" s="37"/>
      <c r="D639" s="38"/>
      <c r="E639" s="22" t="s">
        <v>359</v>
      </c>
      <c r="G639" s="55"/>
      <c r="H639" s="64"/>
      <c r="I639" s="55"/>
      <c r="J639" s="99" t="s">
        <v>27</v>
      </c>
      <c r="K639" s="100"/>
      <c r="L639" s="43"/>
      <c r="M639" s="81"/>
    </row>
    <row r="640" spans="1:13" ht="15.6" thickBot="1" x14ac:dyDescent="0.35">
      <c r="A640" s="31" t="s">
        <v>6</v>
      </c>
      <c r="B640" s="7"/>
      <c r="C640" s="52"/>
      <c r="D640" s="15"/>
      <c r="E640" s="20"/>
      <c r="G640" s="59" t="str">
        <f>IF(H640="◄","◄",IF(H640="ok","►",""))</f>
        <v>◄</v>
      </c>
      <c r="H640" s="60" t="str">
        <f>IF(H641&gt;0,"OK","◄")</f>
        <v>◄</v>
      </c>
      <c r="I640" s="61" t="str">
        <f>IF(AND(J640="◄",K640="►"),"◄?►",IF(J640="◄","◄",IF(K640="►","►","")))</f>
        <v>◄</v>
      </c>
      <c r="J640" s="35" t="str">
        <f>IF(J641&gt;0,"","◄")</f>
        <v>◄</v>
      </c>
      <c r="K640" s="36" t="str">
        <f>IF(K641,"►","")</f>
        <v/>
      </c>
      <c r="L640" s="8">
        <v>39137</v>
      </c>
      <c r="M640" s="80"/>
    </row>
    <row r="641" spans="1:13" x14ac:dyDescent="0.3">
      <c r="A641" s="17"/>
      <c r="B641" s="21" t="s">
        <v>369</v>
      </c>
      <c r="C641" s="37"/>
      <c r="D641" s="38"/>
      <c r="E641" s="22" t="s">
        <v>370</v>
      </c>
      <c r="G641" s="62" t="str">
        <f>IF(H641&gt;0,"ok","◄")</f>
        <v>◄</v>
      </c>
      <c r="H641" s="63"/>
      <c r="I641" s="62" t="str">
        <f>IF(AND(J641="",K641&gt;0),"?",IF(J641="","◄",IF(K641&gt;=1,"►","")))</f>
        <v>◄</v>
      </c>
      <c r="J641" s="27"/>
      <c r="K641" s="28"/>
      <c r="L641" s="2"/>
      <c r="M641" s="81"/>
    </row>
    <row r="642" spans="1:13" ht="15" x14ac:dyDescent="0.3">
      <c r="A642" s="31" t="s">
        <v>791</v>
      </c>
      <c r="B642" s="7"/>
      <c r="C642" s="52"/>
      <c r="D642" s="15"/>
      <c r="E642" s="20"/>
      <c r="G642" s="55"/>
      <c r="H642" s="71" t="str">
        <f>RIGHT(E641,13)</f>
        <v xml:space="preserve">N°. 2 / 2007 </v>
      </c>
      <c r="I642" s="55"/>
      <c r="J642" s="84"/>
      <c r="K642" s="15"/>
      <c r="L642" s="8">
        <v>39165</v>
      </c>
      <c r="M642" s="81"/>
    </row>
    <row r="643" spans="1:13" ht="15" thickBot="1" x14ac:dyDescent="0.35">
      <c r="A643" s="17"/>
      <c r="B643" s="21" t="s">
        <v>371</v>
      </c>
      <c r="C643" s="37"/>
      <c r="D643" s="38"/>
      <c r="E643" s="22" t="s">
        <v>372</v>
      </c>
      <c r="G643" s="55"/>
      <c r="H643" s="64"/>
      <c r="I643" s="55"/>
      <c r="J643" s="99" t="s">
        <v>27</v>
      </c>
      <c r="K643" s="100"/>
      <c r="L643" s="43"/>
      <c r="M643" s="81"/>
    </row>
    <row r="644" spans="1:13" ht="15" x14ac:dyDescent="0.3">
      <c r="A644" s="31" t="s">
        <v>792</v>
      </c>
      <c r="B644" s="7"/>
      <c r="C644" s="52"/>
      <c r="D644" s="15"/>
      <c r="E644" s="20"/>
      <c r="G644" s="55"/>
      <c r="H644" s="64"/>
      <c r="I644" s="55"/>
      <c r="J644" s="84"/>
      <c r="K644" s="15"/>
      <c r="L644" s="8">
        <v>39165</v>
      </c>
      <c r="M644" s="81"/>
    </row>
    <row r="645" spans="1:13" ht="15" thickBot="1" x14ac:dyDescent="0.35">
      <c r="A645" s="17"/>
      <c r="B645" s="21" t="s">
        <v>373</v>
      </c>
      <c r="C645" s="37"/>
      <c r="D645" s="38"/>
      <c r="E645" s="22" t="s">
        <v>370</v>
      </c>
      <c r="G645" s="55"/>
      <c r="H645" s="64"/>
      <c r="I645" s="55"/>
      <c r="J645" s="99" t="s">
        <v>27</v>
      </c>
      <c r="K645" s="100"/>
      <c r="L645" s="43"/>
      <c r="M645" s="81"/>
    </row>
    <row r="646" spans="1:13" ht="15" x14ac:dyDescent="0.3">
      <c r="A646" s="31" t="s">
        <v>826</v>
      </c>
      <c r="B646" s="7"/>
      <c r="C646" s="52"/>
      <c r="D646" s="15"/>
      <c r="E646" s="20"/>
      <c r="G646" s="55"/>
      <c r="H646" s="64"/>
      <c r="I646" s="55"/>
      <c r="J646" s="84"/>
      <c r="K646" s="15"/>
      <c r="L646" s="8">
        <v>39165</v>
      </c>
      <c r="M646" s="81"/>
    </row>
    <row r="647" spans="1:13" ht="15" thickBot="1" x14ac:dyDescent="0.35">
      <c r="A647" s="17"/>
      <c r="B647" s="21" t="s">
        <v>373</v>
      </c>
      <c r="C647" s="37"/>
      <c r="D647" s="38"/>
      <c r="E647" s="22" t="s">
        <v>370</v>
      </c>
      <c r="G647" s="55"/>
      <c r="H647" s="64"/>
      <c r="I647" s="55"/>
      <c r="J647" s="99" t="s">
        <v>27</v>
      </c>
      <c r="K647" s="100"/>
      <c r="L647" s="43"/>
      <c r="M647" s="81"/>
    </row>
    <row r="648" spans="1:13" ht="30" customHeight="1" x14ac:dyDescent="0.3">
      <c r="A648" s="116" t="s">
        <v>793</v>
      </c>
      <c r="B648" s="117"/>
      <c r="C648" s="117"/>
      <c r="D648" s="117"/>
      <c r="E648" s="117"/>
      <c r="G648" s="55"/>
      <c r="H648" s="64"/>
      <c r="I648" s="55"/>
      <c r="J648" s="84"/>
      <c r="K648" s="15"/>
      <c r="L648" s="8">
        <v>39165</v>
      </c>
      <c r="M648" s="81"/>
    </row>
    <row r="649" spans="1:13" ht="15" thickBot="1" x14ac:dyDescent="0.35">
      <c r="A649" s="17"/>
      <c r="B649" s="21" t="s">
        <v>374</v>
      </c>
      <c r="C649" s="37"/>
      <c r="D649" s="38"/>
      <c r="E649" s="22" t="s">
        <v>370</v>
      </c>
      <c r="G649" s="55"/>
      <c r="H649" s="64"/>
      <c r="I649" s="55"/>
      <c r="J649" s="99" t="s">
        <v>27</v>
      </c>
      <c r="K649" s="100"/>
      <c r="L649" s="43"/>
      <c r="M649" s="81"/>
    </row>
    <row r="650" spans="1:13" ht="29.4" customHeight="1" x14ac:dyDescent="0.3">
      <c r="A650" s="116" t="s">
        <v>794</v>
      </c>
      <c r="B650" s="117"/>
      <c r="C650" s="117"/>
      <c r="D650" s="117"/>
      <c r="E650" s="117"/>
      <c r="G650" s="55"/>
      <c r="H650" s="64"/>
      <c r="I650" s="55"/>
      <c r="J650" s="84"/>
      <c r="K650" s="15"/>
      <c r="L650" s="8">
        <v>39165</v>
      </c>
      <c r="M650" s="81"/>
    </row>
    <row r="651" spans="1:13" ht="15" thickBot="1" x14ac:dyDescent="0.35">
      <c r="A651" s="17"/>
      <c r="B651" s="24" t="s">
        <v>8</v>
      </c>
      <c r="C651" s="40"/>
      <c r="D651" s="41"/>
      <c r="E651" s="13" t="s">
        <v>370</v>
      </c>
      <c r="G651" s="55"/>
      <c r="H651" s="64"/>
      <c r="I651" s="55"/>
      <c r="J651" s="99" t="s">
        <v>27</v>
      </c>
      <c r="K651" s="100"/>
      <c r="L651" s="43"/>
      <c r="M651" s="81"/>
    </row>
    <row r="652" spans="1:13" ht="15" thickBot="1" x14ac:dyDescent="0.35">
      <c r="A652" s="17"/>
      <c r="B652" s="21" t="s">
        <v>9</v>
      </c>
      <c r="C652" s="37"/>
      <c r="D652" s="38"/>
      <c r="E652" s="22" t="s">
        <v>370</v>
      </c>
      <c r="G652" s="55"/>
      <c r="H652" s="64"/>
      <c r="I652" s="55"/>
      <c r="J652" s="99" t="s">
        <v>27</v>
      </c>
      <c r="K652" s="100"/>
      <c r="L652" s="43"/>
      <c r="M652" s="81"/>
    </row>
    <row r="653" spans="1:13" ht="15" x14ac:dyDescent="0.3">
      <c r="A653" s="31" t="s">
        <v>795</v>
      </c>
      <c r="B653" s="7"/>
      <c r="C653" s="52"/>
      <c r="D653" s="15"/>
      <c r="E653" s="20"/>
      <c r="G653" s="55"/>
      <c r="H653" s="64"/>
      <c r="I653" s="55"/>
      <c r="J653" s="84"/>
      <c r="K653" s="15"/>
      <c r="L653" s="8">
        <v>39200</v>
      </c>
      <c r="M653" s="81"/>
    </row>
    <row r="654" spans="1:13" ht="15" thickBot="1" x14ac:dyDescent="0.35">
      <c r="A654" s="17"/>
      <c r="B654" s="21" t="s">
        <v>375</v>
      </c>
      <c r="C654" s="37"/>
      <c r="D654" s="38"/>
      <c r="E654" s="22" t="s">
        <v>370</v>
      </c>
      <c r="G654" s="55"/>
      <c r="H654" s="64"/>
      <c r="I654" s="55"/>
      <c r="J654" s="99" t="s">
        <v>27</v>
      </c>
      <c r="K654" s="100"/>
      <c r="L654" s="43"/>
      <c r="M654" s="81"/>
    </row>
    <row r="655" spans="1:13" ht="15" x14ac:dyDescent="0.3">
      <c r="A655" s="31" t="s">
        <v>796</v>
      </c>
      <c r="B655" s="7"/>
      <c r="C655" s="52"/>
      <c r="D655" s="15"/>
      <c r="E655" s="20"/>
      <c r="G655" s="55"/>
      <c r="H655" s="64"/>
      <c r="I655" s="55"/>
      <c r="J655" s="82"/>
      <c r="K655" s="15"/>
      <c r="L655" s="8">
        <v>39200</v>
      </c>
      <c r="M655" s="81"/>
    </row>
    <row r="656" spans="1:13" ht="15" thickBot="1" x14ac:dyDescent="0.35">
      <c r="A656" s="17"/>
      <c r="B656" s="21" t="s">
        <v>376</v>
      </c>
      <c r="C656" s="37"/>
      <c r="D656" s="38"/>
      <c r="E656" s="22" t="s">
        <v>370</v>
      </c>
      <c r="G656" s="55"/>
      <c r="H656" s="64"/>
      <c r="I656" s="55"/>
      <c r="J656" s="99" t="s">
        <v>27</v>
      </c>
      <c r="K656" s="100"/>
      <c r="L656" s="43"/>
      <c r="M656" s="81"/>
    </row>
    <row r="657" spans="1:13" ht="15" x14ac:dyDescent="0.3">
      <c r="A657" s="31" t="s">
        <v>797</v>
      </c>
      <c r="B657" s="7"/>
      <c r="C657" s="52"/>
      <c r="D657" s="15"/>
      <c r="E657" s="20"/>
      <c r="G657" s="55"/>
      <c r="H657" s="64"/>
      <c r="I657" s="55"/>
      <c r="J657" s="82"/>
      <c r="K657" s="15"/>
      <c r="L657" s="8">
        <v>39221</v>
      </c>
      <c r="M657" s="81"/>
    </row>
    <row r="658" spans="1:13" ht="15" thickBot="1" x14ac:dyDescent="0.35">
      <c r="A658" s="17"/>
      <c r="B658" s="21" t="s">
        <v>377</v>
      </c>
      <c r="C658" s="37"/>
      <c r="D658" s="38"/>
      <c r="E658" s="22" t="s">
        <v>370</v>
      </c>
      <c r="G658" s="55"/>
      <c r="H658" s="64"/>
      <c r="I658" s="55"/>
      <c r="J658" s="99" t="s">
        <v>27</v>
      </c>
      <c r="K658" s="100"/>
      <c r="L658" s="43"/>
      <c r="M658" s="81"/>
    </row>
    <row r="659" spans="1:13" ht="15.6" thickBot="1" x14ac:dyDescent="0.35">
      <c r="A659" s="31" t="s">
        <v>827</v>
      </c>
      <c r="B659" s="7"/>
      <c r="C659" s="52"/>
      <c r="D659" s="15"/>
      <c r="E659" s="20"/>
      <c r="G659" s="59" t="str">
        <f>IF(H659="◄","◄",IF(H659="ok","►",""))</f>
        <v>◄</v>
      </c>
      <c r="H659" s="60" t="str">
        <f>IF(H660&gt;0,"OK","◄")</f>
        <v>◄</v>
      </c>
      <c r="I659" s="61" t="str">
        <f>IF(AND(J659="◄",K659="►"),"◄?►",IF(J659="◄","◄",IF(K659="►","►","")))</f>
        <v>◄</v>
      </c>
      <c r="J659" s="35" t="str">
        <f>IF(J660&gt;0,"","◄")</f>
        <v>◄</v>
      </c>
      <c r="K659" s="36" t="str">
        <f>IF(K660,"►","")</f>
        <v/>
      </c>
      <c r="L659" s="8">
        <v>39221</v>
      </c>
      <c r="M659" s="80"/>
    </row>
    <row r="660" spans="1:13" ht="15" customHeight="1" x14ac:dyDescent="0.3">
      <c r="A660" s="17"/>
      <c r="B660" s="21" t="s">
        <v>377</v>
      </c>
      <c r="C660" s="37"/>
      <c r="D660" s="38"/>
      <c r="E660" s="22" t="s">
        <v>372</v>
      </c>
      <c r="G660" s="62" t="str">
        <f>IF(H660&gt;0,"ok","◄")</f>
        <v>◄</v>
      </c>
      <c r="H660" s="63"/>
      <c r="I660" s="62" t="str">
        <f>IF(AND(J660="",K660&gt;0),"?",IF(J660="","◄",IF(K660&gt;=1,"►","")))</f>
        <v>◄</v>
      </c>
      <c r="J660" s="27"/>
      <c r="K660" s="28"/>
      <c r="L660" s="2"/>
      <c r="M660" s="81"/>
    </row>
    <row r="661" spans="1:13" ht="15" x14ac:dyDescent="0.3">
      <c r="A661" s="31" t="s">
        <v>798</v>
      </c>
      <c r="B661" s="7"/>
      <c r="C661" s="52"/>
      <c r="D661" s="15"/>
      <c r="E661" s="20"/>
      <c r="G661" s="55"/>
      <c r="H661" s="71" t="str">
        <f>RIGHT(E660,13)</f>
        <v xml:space="preserve">N°. 3 / 2007 </v>
      </c>
      <c r="I661" s="55"/>
      <c r="J661" s="84"/>
      <c r="K661" s="15"/>
      <c r="L661" s="8">
        <v>39249</v>
      </c>
      <c r="M661" s="81"/>
    </row>
    <row r="662" spans="1:13" ht="15" thickBot="1" x14ac:dyDescent="0.35">
      <c r="A662" s="17"/>
      <c r="B662" s="21" t="s">
        <v>378</v>
      </c>
      <c r="C662" s="37"/>
      <c r="D662" s="38"/>
      <c r="E662" s="22" t="s">
        <v>372</v>
      </c>
      <c r="G662" s="55"/>
      <c r="H662" s="64"/>
      <c r="I662" s="55"/>
      <c r="J662" s="99" t="s">
        <v>27</v>
      </c>
      <c r="K662" s="100"/>
      <c r="L662" s="43"/>
      <c r="M662" s="81"/>
    </row>
    <row r="663" spans="1:13" ht="15" x14ac:dyDescent="0.3">
      <c r="A663" s="31" t="s">
        <v>799</v>
      </c>
      <c r="B663" s="7"/>
      <c r="C663" s="52"/>
      <c r="D663" s="15"/>
      <c r="E663" s="20"/>
      <c r="G663" s="55"/>
      <c r="H663" s="64"/>
      <c r="I663" s="55"/>
      <c r="J663" s="84"/>
      <c r="K663" s="15"/>
      <c r="L663" s="8">
        <v>39249</v>
      </c>
      <c r="M663" s="81"/>
    </row>
    <row r="664" spans="1:13" ht="15" thickBot="1" x14ac:dyDescent="0.35">
      <c r="A664" s="17"/>
      <c r="B664" s="21" t="s">
        <v>379</v>
      </c>
      <c r="C664" s="37"/>
      <c r="D664" s="38"/>
      <c r="E664" s="22" t="s">
        <v>372</v>
      </c>
      <c r="G664" s="55"/>
      <c r="H664" s="64"/>
      <c r="I664" s="55"/>
      <c r="J664" s="99" t="s">
        <v>27</v>
      </c>
      <c r="K664" s="100"/>
      <c r="L664" s="43"/>
      <c r="M664" s="81"/>
    </row>
    <row r="665" spans="1:13" ht="15" x14ac:dyDescent="0.3">
      <c r="A665" s="31" t="s">
        <v>800</v>
      </c>
      <c r="B665" s="7"/>
      <c r="C665" s="52"/>
      <c r="D665" s="15"/>
      <c r="E665" s="20"/>
      <c r="G665" s="55"/>
      <c r="H665" s="64"/>
      <c r="I665" s="55"/>
      <c r="J665" s="84"/>
      <c r="K665" s="15"/>
      <c r="L665" s="8">
        <v>39249</v>
      </c>
      <c r="M665" s="81"/>
    </row>
    <row r="666" spans="1:13" ht="15" thickBot="1" x14ac:dyDescent="0.35">
      <c r="A666" s="17"/>
      <c r="B666" s="21" t="s">
        <v>380</v>
      </c>
      <c r="C666" s="37"/>
      <c r="D666" s="38"/>
      <c r="E666" s="22" t="s">
        <v>381</v>
      </c>
      <c r="G666" s="55"/>
      <c r="H666" s="64"/>
      <c r="I666" s="55"/>
      <c r="J666" s="99" t="s">
        <v>27</v>
      </c>
      <c r="K666" s="100"/>
      <c r="L666" s="43"/>
      <c r="M666" s="81"/>
    </row>
    <row r="667" spans="1:13" ht="15" x14ac:dyDescent="0.3">
      <c r="A667" s="31" t="s">
        <v>801</v>
      </c>
      <c r="B667" s="7"/>
      <c r="C667" s="52"/>
      <c r="D667" s="15"/>
      <c r="E667" s="20"/>
      <c r="G667" s="55"/>
      <c r="H667" s="64"/>
      <c r="I667" s="55"/>
      <c r="J667" s="84"/>
      <c r="K667" s="15"/>
      <c r="L667" s="8">
        <v>39270</v>
      </c>
      <c r="M667" s="81"/>
    </row>
    <row r="668" spans="1:13" ht="15" thickBot="1" x14ac:dyDescent="0.35">
      <c r="A668" s="17"/>
      <c r="B668" s="21" t="s">
        <v>382</v>
      </c>
      <c r="C668" s="37"/>
      <c r="D668" s="38"/>
      <c r="E668" s="22" t="s">
        <v>372</v>
      </c>
      <c r="G668" s="55"/>
      <c r="H668" s="64"/>
      <c r="I668" s="55"/>
      <c r="J668" s="99" t="s">
        <v>27</v>
      </c>
      <c r="K668" s="100"/>
      <c r="L668" s="43"/>
      <c r="M668" s="81"/>
    </row>
    <row r="669" spans="1:13" ht="15" x14ac:dyDescent="0.3">
      <c r="A669" s="31" t="s">
        <v>802</v>
      </c>
      <c r="B669" s="7"/>
      <c r="C669" s="52"/>
      <c r="D669" s="15"/>
      <c r="E669" s="20"/>
      <c r="G669" s="55"/>
      <c r="H669" s="64"/>
      <c r="I669" s="55"/>
      <c r="J669" s="84"/>
      <c r="K669" s="15"/>
      <c r="L669" s="8">
        <v>39270</v>
      </c>
      <c r="M669" s="81"/>
    </row>
    <row r="670" spans="1:13" ht="15" customHeight="1" thickBot="1" x14ac:dyDescent="0.35">
      <c r="A670" s="17"/>
      <c r="B670" s="21" t="s">
        <v>383</v>
      </c>
      <c r="C670" s="37"/>
      <c r="D670" s="38"/>
      <c r="E670" s="22" t="s">
        <v>372</v>
      </c>
      <c r="G670" s="55"/>
      <c r="H670" s="64"/>
      <c r="I670" s="55"/>
      <c r="J670" s="99" t="s">
        <v>27</v>
      </c>
      <c r="K670" s="100"/>
      <c r="L670" s="43"/>
      <c r="M670" s="81"/>
    </row>
    <row r="671" spans="1:13" ht="15" x14ac:dyDescent="0.3">
      <c r="A671" s="31" t="s">
        <v>803</v>
      </c>
      <c r="B671" s="7"/>
      <c r="C671" s="52"/>
      <c r="D671" s="15"/>
      <c r="E671" s="20"/>
      <c r="G671" s="55"/>
      <c r="H671" s="64"/>
      <c r="I671" s="55"/>
      <c r="J671" s="84"/>
      <c r="K671" s="15"/>
      <c r="L671" s="8">
        <v>39270</v>
      </c>
      <c r="M671" s="81"/>
    </row>
    <row r="672" spans="1:13" ht="15" thickBot="1" x14ac:dyDescent="0.35">
      <c r="A672" s="17"/>
      <c r="B672" s="21" t="s">
        <v>384</v>
      </c>
      <c r="C672" s="37"/>
      <c r="D672" s="38"/>
      <c r="E672" s="22" t="s">
        <v>381</v>
      </c>
      <c r="G672" s="55"/>
      <c r="H672" s="64"/>
      <c r="I672" s="55"/>
      <c r="J672" s="99" t="s">
        <v>27</v>
      </c>
      <c r="K672" s="100"/>
      <c r="L672" s="43"/>
      <c r="M672" s="81"/>
    </row>
    <row r="673" spans="1:13" ht="15" x14ac:dyDescent="0.3">
      <c r="A673" s="31" t="s">
        <v>804</v>
      </c>
      <c r="B673" s="7"/>
      <c r="C673" s="52"/>
      <c r="D673" s="15"/>
      <c r="E673" s="20"/>
      <c r="G673" s="55"/>
      <c r="H673" s="64"/>
      <c r="I673" s="55"/>
      <c r="J673" s="84"/>
      <c r="K673" s="15"/>
      <c r="L673" s="8">
        <v>39270</v>
      </c>
      <c r="M673" s="81"/>
    </row>
    <row r="674" spans="1:13" ht="15" thickBot="1" x14ac:dyDescent="0.35">
      <c r="A674" s="17"/>
      <c r="B674" s="21" t="s">
        <v>385</v>
      </c>
      <c r="C674" s="37"/>
      <c r="D674" s="38"/>
      <c r="E674" s="22" t="s">
        <v>372</v>
      </c>
      <c r="G674" s="55"/>
      <c r="H674" s="64"/>
      <c r="I674" s="55"/>
      <c r="J674" s="99" t="s">
        <v>27</v>
      </c>
      <c r="K674" s="100"/>
      <c r="L674" s="43"/>
      <c r="M674" s="81"/>
    </row>
    <row r="675" spans="1:13" ht="15" x14ac:dyDescent="0.3">
      <c r="A675" s="31" t="s">
        <v>805</v>
      </c>
      <c r="B675" s="7"/>
      <c r="C675" s="52"/>
      <c r="D675" s="15"/>
      <c r="E675" s="20"/>
      <c r="G675" s="55"/>
      <c r="H675" s="64"/>
      <c r="I675" s="55"/>
      <c r="J675" s="82"/>
      <c r="K675" s="15"/>
      <c r="L675" s="8">
        <v>39272</v>
      </c>
      <c r="M675" s="81"/>
    </row>
    <row r="676" spans="1:13" ht="15" thickBot="1" x14ac:dyDescent="0.35">
      <c r="A676" s="17"/>
      <c r="B676" s="21" t="s">
        <v>386</v>
      </c>
      <c r="C676" s="37"/>
      <c r="D676" s="38"/>
      <c r="E676" s="22" t="s">
        <v>372</v>
      </c>
      <c r="G676" s="55"/>
      <c r="H676" s="64"/>
      <c r="I676" s="55"/>
      <c r="J676" s="99" t="s">
        <v>27</v>
      </c>
      <c r="K676" s="100"/>
      <c r="L676" s="43"/>
      <c r="M676" s="81"/>
    </row>
    <row r="677" spans="1:13" ht="15.6" thickBot="1" x14ac:dyDescent="0.35">
      <c r="A677" s="31" t="s">
        <v>806</v>
      </c>
      <c r="B677" s="7"/>
      <c r="C677" s="52"/>
      <c r="D677" s="15"/>
      <c r="E677" s="20"/>
      <c r="G677" s="59" t="str">
        <f>IF(H677="◄","◄",IF(H677="ok","►",""))</f>
        <v>◄</v>
      </c>
      <c r="H677" s="60" t="str">
        <f>IF(H678&gt;0,"OK","◄")</f>
        <v>◄</v>
      </c>
      <c r="I677" s="61" t="str">
        <f>IF(AND(J677="◄",K677="►"),"◄?►",IF(J677="◄","◄",IF(K677="►","►","")))</f>
        <v>◄</v>
      </c>
      <c r="J677" s="35" t="str">
        <f>IF(J678&gt;0,"","◄")</f>
        <v>◄</v>
      </c>
      <c r="K677" s="36" t="str">
        <f>IF(K678,"►","")</f>
        <v/>
      </c>
      <c r="L677" s="8">
        <v>39326</v>
      </c>
      <c r="M677" s="80"/>
    </row>
    <row r="678" spans="1:13" x14ac:dyDescent="0.3">
      <c r="A678" s="17"/>
      <c r="B678" s="21" t="s">
        <v>387</v>
      </c>
      <c r="C678" s="37"/>
      <c r="D678" s="38"/>
      <c r="E678" s="22" t="s">
        <v>388</v>
      </c>
      <c r="G678" s="62" t="str">
        <f>IF(H678&gt;0,"ok","◄")</f>
        <v>◄</v>
      </c>
      <c r="H678" s="63"/>
      <c r="I678" s="62" t="str">
        <f>IF(AND(J678="",K678&gt;0),"?",IF(J678="","◄",IF(K678&gt;=1,"►","")))</f>
        <v>◄</v>
      </c>
      <c r="J678" s="27"/>
      <c r="K678" s="28"/>
      <c r="L678" s="2"/>
      <c r="M678" s="81"/>
    </row>
    <row r="679" spans="1:13" ht="15" x14ac:dyDescent="0.3">
      <c r="A679" s="31" t="s">
        <v>807</v>
      </c>
      <c r="B679" s="7"/>
      <c r="C679" s="52"/>
      <c r="D679" s="15"/>
      <c r="E679" s="20"/>
      <c r="G679" s="55"/>
      <c r="H679" s="71" t="str">
        <f>RIGHT(E678,13)</f>
        <v xml:space="preserve">N°. 4 / 2007 </v>
      </c>
      <c r="I679" s="55"/>
      <c r="J679" s="84"/>
      <c r="K679" s="15"/>
      <c r="L679" s="8">
        <v>39326</v>
      </c>
      <c r="M679" s="81"/>
    </row>
    <row r="680" spans="1:13" ht="15" thickBot="1" x14ac:dyDescent="0.35">
      <c r="A680" s="17"/>
      <c r="B680" s="21" t="s">
        <v>389</v>
      </c>
      <c r="C680" s="37"/>
      <c r="D680" s="38"/>
      <c r="E680" s="22" t="s">
        <v>388</v>
      </c>
      <c r="G680" s="55"/>
      <c r="H680" s="64"/>
      <c r="I680" s="55"/>
      <c r="J680" s="99" t="s">
        <v>27</v>
      </c>
      <c r="K680" s="100"/>
      <c r="L680" s="43"/>
      <c r="M680" s="81"/>
    </row>
    <row r="681" spans="1:13" ht="15" x14ac:dyDescent="0.3">
      <c r="A681" s="31" t="s">
        <v>808</v>
      </c>
      <c r="B681" s="7"/>
      <c r="C681" s="52"/>
      <c r="D681" s="15"/>
      <c r="E681" s="20"/>
      <c r="G681" s="55"/>
      <c r="H681" s="64"/>
      <c r="I681" s="55"/>
      <c r="J681" s="84"/>
      <c r="K681" s="15"/>
      <c r="L681" s="8">
        <v>39326</v>
      </c>
      <c r="M681" s="81"/>
    </row>
    <row r="682" spans="1:13" ht="15" thickBot="1" x14ac:dyDescent="0.35">
      <c r="A682" s="17"/>
      <c r="B682" s="21" t="s">
        <v>389</v>
      </c>
      <c r="C682" s="37"/>
      <c r="D682" s="38"/>
      <c r="E682" s="22" t="s">
        <v>388</v>
      </c>
      <c r="G682" s="55"/>
      <c r="H682" s="64"/>
      <c r="I682" s="55"/>
      <c r="J682" s="99" t="s">
        <v>27</v>
      </c>
      <c r="K682" s="100"/>
      <c r="L682" s="43"/>
      <c r="M682" s="81"/>
    </row>
    <row r="683" spans="1:13" ht="15" x14ac:dyDescent="0.3">
      <c r="A683" s="31" t="s">
        <v>809</v>
      </c>
      <c r="B683" s="7"/>
      <c r="C683" s="52"/>
      <c r="D683" s="15"/>
      <c r="E683" s="20"/>
      <c r="G683" s="55"/>
      <c r="H683" s="64"/>
      <c r="I683" s="55"/>
      <c r="J683" s="84"/>
      <c r="K683" s="15"/>
      <c r="L683" s="8">
        <v>39326</v>
      </c>
      <c r="M683" s="81"/>
    </row>
    <row r="684" spans="1:13" ht="15" customHeight="1" thickBot="1" x14ac:dyDescent="0.35">
      <c r="A684" s="17"/>
      <c r="B684" s="21" t="s">
        <v>390</v>
      </c>
      <c r="C684" s="37"/>
      <c r="D684" s="38"/>
      <c r="E684" s="22" t="s">
        <v>388</v>
      </c>
      <c r="G684" s="55"/>
      <c r="H684" s="64"/>
      <c r="I684" s="55"/>
      <c r="J684" s="99" t="s">
        <v>27</v>
      </c>
      <c r="K684" s="100"/>
      <c r="L684" s="43"/>
      <c r="M684" s="81"/>
    </row>
    <row r="685" spans="1:13" ht="15" x14ac:dyDescent="0.3">
      <c r="A685" s="31" t="s">
        <v>810</v>
      </c>
      <c r="B685" s="7"/>
      <c r="C685" s="52"/>
      <c r="D685" s="15"/>
      <c r="E685" s="20"/>
      <c r="G685" s="55"/>
      <c r="H685" s="64"/>
      <c r="I685" s="55"/>
      <c r="J685" s="84"/>
      <c r="K685" s="15"/>
      <c r="L685" s="8">
        <v>39370</v>
      </c>
      <c r="M685" s="81"/>
    </row>
    <row r="686" spans="1:13" ht="15" thickBot="1" x14ac:dyDescent="0.35">
      <c r="A686" s="17"/>
      <c r="B686" s="21" t="s">
        <v>391</v>
      </c>
      <c r="C686" s="37"/>
      <c r="D686" s="38"/>
      <c r="E686" s="22" t="s">
        <v>388</v>
      </c>
      <c r="G686" s="55"/>
      <c r="H686" s="64"/>
      <c r="I686" s="55"/>
      <c r="J686" s="99" t="s">
        <v>27</v>
      </c>
      <c r="K686" s="100"/>
      <c r="L686" s="43"/>
      <c r="M686" s="81"/>
    </row>
    <row r="687" spans="1:13" ht="15" x14ac:dyDescent="0.3">
      <c r="A687" s="31" t="s">
        <v>811</v>
      </c>
      <c r="B687" s="7"/>
      <c r="C687" s="52"/>
      <c r="D687" s="15"/>
      <c r="E687" s="20"/>
      <c r="G687" s="55"/>
      <c r="H687" s="64"/>
      <c r="I687" s="55"/>
      <c r="J687" s="84"/>
      <c r="K687" s="15"/>
      <c r="L687" s="8">
        <v>39356</v>
      </c>
      <c r="M687" s="81"/>
    </row>
    <row r="688" spans="1:13" ht="15" thickBot="1" x14ac:dyDescent="0.35">
      <c r="A688" s="17"/>
      <c r="B688" s="21" t="s">
        <v>392</v>
      </c>
      <c r="C688" s="37"/>
      <c r="D688" s="38"/>
      <c r="E688" s="22" t="s">
        <v>393</v>
      </c>
      <c r="G688" s="55"/>
      <c r="H688" s="64"/>
      <c r="I688" s="55"/>
      <c r="J688" s="99" t="s">
        <v>27</v>
      </c>
      <c r="K688" s="100"/>
      <c r="L688" s="43"/>
      <c r="M688" s="81"/>
    </row>
    <row r="689" spans="1:13" ht="15" x14ac:dyDescent="0.3">
      <c r="A689" s="31" t="s">
        <v>812</v>
      </c>
      <c r="B689" s="7"/>
      <c r="C689" s="52"/>
      <c r="D689" s="15"/>
      <c r="E689" s="20"/>
      <c r="G689" s="55"/>
      <c r="H689" s="64"/>
      <c r="I689" s="55"/>
      <c r="J689" s="84"/>
      <c r="K689" s="15"/>
      <c r="L689" s="8">
        <v>39354</v>
      </c>
      <c r="M689" s="81"/>
    </row>
    <row r="690" spans="1:13" ht="15" thickBot="1" x14ac:dyDescent="0.35">
      <c r="A690" s="17"/>
      <c r="B690" s="21" t="s">
        <v>394</v>
      </c>
      <c r="C690" s="37"/>
      <c r="D690" s="38"/>
      <c r="E690" s="22" t="s">
        <v>393</v>
      </c>
      <c r="G690" s="55"/>
      <c r="H690" s="64"/>
      <c r="I690" s="55"/>
      <c r="J690" s="99" t="s">
        <v>27</v>
      </c>
      <c r="K690" s="100"/>
      <c r="L690" s="43"/>
      <c r="M690" s="81"/>
    </row>
    <row r="691" spans="1:13" ht="15" x14ac:dyDescent="0.3">
      <c r="A691" s="31" t="s">
        <v>813</v>
      </c>
      <c r="B691" s="7"/>
      <c r="C691" s="52"/>
      <c r="D691" s="15"/>
      <c r="E691" s="18"/>
      <c r="G691" s="55"/>
      <c r="H691" s="71" t="e">
        <f>RIGHT(#REF!,13)</f>
        <v>#REF!</v>
      </c>
      <c r="I691" s="55"/>
      <c r="J691" s="85"/>
      <c r="K691" s="15"/>
      <c r="L691" s="8">
        <v>39368</v>
      </c>
      <c r="M691" s="81"/>
    </row>
    <row r="692" spans="1:13" ht="15" thickBot="1" x14ac:dyDescent="0.35">
      <c r="A692" s="17"/>
      <c r="B692" s="21" t="s">
        <v>395</v>
      </c>
      <c r="C692" s="37"/>
      <c r="D692" s="38"/>
      <c r="E692" s="22" t="s">
        <v>396</v>
      </c>
      <c r="G692" s="55"/>
      <c r="H692" s="64"/>
      <c r="I692" s="55"/>
      <c r="J692" s="99" t="s">
        <v>27</v>
      </c>
      <c r="K692" s="100"/>
      <c r="L692" s="43"/>
      <c r="M692" s="81"/>
    </row>
    <row r="693" spans="1:13" ht="15.6" customHeight="1" x14ac:dyDescent="0.3">
      <c r="A693" s="31" t="s">
        <v>814</v>
      </c>
      <c r="B693" s="7"/>
      <c r="C693" s="52"/>
      <c r="D693" s="15"/>
      <c r="E693" s="18"/>
      <c r="G693" s="55"/>
      <c r="H693" s="64"/>
      <c r="I693" s="55"/>
      <c r="J693" s="85"/>
      <c r="K693" s="15"/>
      <c r="L693" s="8">
        <v>39368</v>
      </c>
      <c r="M693" s="81"/>
    </row>
    <row r="694" spans="1:13" ht="15" thickBot="1" x14ac:dyDescent="0.35">
      <c r="A694" s="17"/>
      <c r="B694" s="21" t="s">
        <v>395</v>
      </c>
      <c r="C694" s="37"/>
      <c r="D694" s="38"/>
      <c r="E694" s="22" t="s">
        <v>396</v>
      </c>
      <c r="G694" s="55"/>
      <c r="H694" s="64"/>
      <c r="I694" s="55"/>
      <c r="J694" s="99" t="s">
        <v>27</v>
      </c>
      <c r="K694" s="100"/>
      <c r="L694" s="43"/>
      <c r="M694" s="81"/>
    </row>
    <row r="695" spans="1:13" ht="15" x14ac:dyDescent="0.3">
      <c r="A695" s="31" t="s">
        <v>815</v>
      </c>
      <c r="B695" s="7"/>
      <c r="C695" s="52"/>
      <c r="D695" s="15"/>
      <c r="E695" s="18"/>
      <c r="G695" s="55"/>
      <c r="H695" s="64"/>
      <c r="I695" s="55"/>
      <c r="J695" s="85"/>
      <c r="K695" s="15"/>
      <c r="L695" s="8">
        <v>39368</v>
      </c>
      <c r="M695" s="81"/>
    </row>
    <row r="696" spans="1:13" ht="15" thickBot="1" x14ac:dyDescent="0.35">
      <c r="A696" s="17"/>
      <c r="B696" s="21" t="s">
        <v>397</v>
      </c>
      <c r="C696" s="37"/>
      <c r="D696" s="38"/>
      <c r="E696" s="22" t="s">
        <v>396</v>
      </c>
      <c r="G696" s="55"/>
      <c r="H696" s="64"/>
      <c r="I696" s="55"/>
      <c r="J696" s="99" t="s">
        <v>27</v>
      </c>
      <c r="K696" s="100"/>
      <c r="L696" s="43"/>
      <c r="M696" s="81"/>
    </row>
    <row r="697" spans="1:13" ht="15" x14ac:dyDescent="0.3">
      <c r="A697" s="31" t="s">
        <v>816</v>
      </c>
      <c r="B697" s="7"/>
      <c r="C697" s="52"/>
      <c r="D697" s="15"/>
      <c r="E697" s="20"/>
      <c r="G697" s="55"/>
      <c r="H697" s="64"/>
      <c r="I697" s="55"/>
      <c r="J697" s="84"/>
      <c r="K697" s="15"/>
      <c r="L697" s="8">
        <v>39368</v>
      </c>
      <c r="M697" s="81"/>
    </row>
    <row r="698" spans="1:13" ht="15" thickBot="1" x14ac:dyDescent="0.35">
      <c r="A698" s="17"/>
      <c r="B698" s="21" t="s">
        <v>398</v>
      </c>
      <c r="C698" s="37"/>
      <c r="D698" s="38"/>
      <c r="E698" s="22" t="s">
        <v>393</v>
      </c>
      <c r="G698" s="55"/>
      <c r="H698" s="64"/>
      <c r="I698" s="55"/>
      <c r="J698" s="99" t="s">
        <v>27</v>
      </c>
      <c r="K698" s="100"/>
      <c r="L698" s="43"/>
      <c r="M698" s="81"/>
    </row>
    <row r="699" spans="1:13" ht="15" x14ac:dyDescent="0.3">
      <c r="A699" s="31" t="s">
        <v>817</v>
      </c>
      <c r="B699" s="7"/>
      <c r="C699" s="52"/>
      <c r="D699" s="15"/>
      <c r="E699" s="18"/>
      <c r="G699" s="55"/>
      <c r="H699" s="64"/>
      <c r="I699" s="55"/>
      <c r="J699" s="15"/>
      <c r="K699" s="15"/>
      <c r="L699" s="8">
        <v>39370</v>
      </c>
      <c r="M699" s="81"/>
    </row>
    <row r="700" spans="1:13" ht="15" thickBot="1" x14ac:dyDescent="0.35">
      <c r="A700" s="17"/>
      <c r="B700" s="21" t="s">
        <v>399</v>
      </c>
      <c r="C700" s="37"/>
      <c r="D700" s="38"/>
      <c r="E700" s="22" t="s">
        <v>400</v>
      </c>
      <c r="G700" s="55"/>
      <c r="H700" s="64"/>
      <c r="I700" s="55"/>
      <c r="J700" s="99" t="s">
        <v>27</v>
      </c>
      <c r="K700" s="100"/>
      <c r="L700" s="43"/>
      <c r="M700" s="81"/>
    </row>
    <row r="701" spans="1:13" ht="15" x14ac:dyDescent="0.3">
      <c r="A701" s="31" t="s">
        <v>818</v>
      </c>
      <c r="B701" s="7"/>
      <c r="C701" s="52"/>
      <c r="D701" s="15"/>
      <c r="E701" s="20"/>
      <c r="G701" s="55"/>
      <c r="H701" s="64"/>
      <c r="I701" s="55"/>
      <c r="J701" s="84"/>
      <c r="K701" s="15"/>
      <c r="L701" s="8">
        <v>39368</v>
      </c>
      <c r="M701" s="81"/>
    </row>
    <row r="702" spans="1:13" ht="15" thickBot="1" x14ac:dyDescent="0.35">
      <c r="A702" s="17"/>
      <c r="B702" s="21" t="s">
        <v>401</v>
      </c>
      <c r="C702" s="37"/>
      <c r="D702" s="38"/>
      <c r="E702" s="22" t="s">
        <v>393</v>
      </c>
      <c r="G702" s="55"/>
      <c r="H702" s="64"/>
      <c r="I702" s="55"/>
      <c r="J702" s="99" t="s">
        <v>27</v>
      </c>
      <c r="K702" s="100"/>
      <c r="L702" s="43"/>
      <c r="M702" s="81"/>
    </row>
    <row r="703" spans="1:13" ht="29.4" customHeight="1" x14ac:dyDescent="0.3">
      <c r="A703" s="116" t="s">
        <v>819</v>
      </c>
      <c r="B703" s="117"/>
      <c r="C703" s="117"/>
      <c r="D703" s="117"/>
      <c r="E703" s="117"/>
      <c r="G703" s="55"/>
      <c r="H703" s="64"/>
      <c r="I703" s="55"/>
      <c r="J703" s="84"/>
      <c r="K703" s="15"/>
      <c r="L703" s="8">
        <v>39368</v>
      </c>
      <c r="M703" s="81"/>
    </row>
    <row r="704" spans="1:13" ht="15" thickBot="1" x14ac:dyDescent="0.35">
      <c r="A704" s="17"/>
      <c r="B704" s="21" t="s">
        <v>402</v>
      </c>
      <c r="C704" s="37"/>
      <c r="D704" s="38"/>
      <c r="E704" s="22" t="s">
        <v>393</v>
      </c>
      <c r="G704" s="55"/>
      <c r="H704" s="64"/>
      <c r="I704" s="55"/>
      <c r="J704" s="99" t="s">
        <v>27</v>
      </c>
      <c r="K704" s="100"/>
      <c r="L704" s="43"/>
      <c r="M704" s="81"/>
    </row>
    <row r="705" spans="1:13" ht="15" x14ac:dyDescent="0.3">
      <c r="A705" s="31" t="s">
        <v>820</v>
      </c>
      <c r="B705" s="7"/>
      <c r="C705" s="52"/>
      <c r="D705" s="15"/>
      <c r="E705" s="20"/>
      <c r="G705" s="55"/>
      <c r="H705" s="64"/>
      <c r="I705" s="55"/>
      <c r="J705" s="84"/>
      <c r="K705" s="15"/>
      <c r="L705" s="8">
        <v>39398</v>
      </c>
      <c r="M705" s="81"/>
    </row>
    <row r="706" spans="1:13" ht="15" thickBot="1" x14ac:dyDescent="0.35">
      <c r="A706" s="17"/>
      <c r="B706" s="21" t="s">
        <v>403</v>
      </c>
      <c r="C706" s="37"/>
      <c r="D706" s="38"/>
      <c r="E706" s="22" t="s">
        <v>404</v>
      </c>
      <c r="G706" s="55"/>
      <c r="H706" s="64"/>
      <c r="I706" s="55"/>
      <c r="J706" s="99" t="s">
        <v>27</v>
      </c>
      <c r="K706" s="100"/>
      <c r="L706" s="43"/>
      <c r="M706" s="81"/>
    </row>
    <row r="707" spans="1:13" ht="15" x14ac:dyDescent="0.3">
      <c r="A707" s="31" t="s">
        <v>821</v>
      </c>
      <c r="B707" s="7"/>
      <c r="C707" s="52"/>
      <c r="D707" s="15"/>
      <c r="E707" s="18"/>
      <c r="G707" s="55"/>
      <c r="H707" s="64"/>
      <c r="I707" s="55"/>
      <c r="J707" s="82"/>
      <c r="K707" s="15"/>
      <c r="L707" s="8">
        <v>39398</v>
      </c>
      <c r="M707" s="81"/>
    </row>
    <row r="708" spans="1:13" ht="15" thickBot="1" x14ac:dyDescent="0.35">
      <c r="A708" s="17"/>
      <c r="B708" s="21" t="s">
        <v>405</v>
      </c>
      <c r="C708" s="37"/>
      <c r="D708" s="38"/>
      <c r="E708" s="22" t="s">
        <v>400</v>
      </c>
      <c r="G708" s="55"/>
      <c r="H708" s="64"/>
      <c r="I708" s="55"/>
      <c r="J708" s="99" t="s">
        <v>27</v>
      </c>
      <c r="K708" s="100"/>
      <c r="L708" s="43"/>
      <c r="M708" s="81"/>
    </row>
    <row r="709" spans="1:13" ht="33" customHeight="1" x14ac:dyDescent="0.3">
      <c r="A709" s="116" t="s">
        <v>822</v>
      </c>
      <c r="B709" s="117"/>
      <c r="C709" s="117"/>
      <c r="D709" s="117"/>
      <c r="E709" s="117"/>
      <c r="G709" s="55"/>
      <c r="H709" s="64"/>
      <c r="I709" s="55"/>
      <c r="J709" s="84"/>
      <c r="K709" s="15"/>
      <c r="L709" s="8">
        <v>39398</v>
      </c>
      <c r="M709" s="81"/>
    </row>
    <row r="710" spans="1:13" ht="15" thickBot="1" x14ac:dyDescent="0.35">
      <c r="A710" s="17"/>
      <c r="B710" s="21" t="s">
        <v>406</v>
      </c>
      <c r="C710" s="37"/>
      <c r="D710" s="38"/>
      <c r="E710" s="22" t="s">
        <v>404</v>
      </c>
      <c r="G710" s="55"/>
      <c r="H710" s="64"/>
      <c r="I710" s="55"/>
      <c r="J710" s="99" t="s">
        <v>27</v>
      </c>
      <c r="K710" s="100"/>
      <c r="L710" s="43"/>
      <c r="M710" s="81"/>
    </row>
    <row r="711" spans="1:13" ht="15" x14ac:dyDescent="0.3">
      <c r="A711" s="31" t="s">
        <v>823</v>
      </c>
      <c r="B711" s="7"/>
      <c r="C711" s="52"/>
      <c r="D711" s="15"/>
      <c r="E711" s="18"/>
      <c r="G711" s="55"/>
      <c r="H711" s="64"/>
      <c r="I711" s="55"/>
      <c r="J711" s="15"/>
      <c r="K711" s="15"/>
      <c r="L711" s="8">
        <v>39396</v>
      </c>
      <c r="M711" s="81"/>
    </row>
    <row r="712" spans="1:13" ht="15" thickBot="1" x14ac:dyDescent="0.35">
      <c r="A712" s="17"/>
      <c r="B712" s="21" t="s">
        <v>407</v>
      </c>
      <c r="C712" s="37"/>
      <c r="D712" s="38"/>
      <c r="E712" s="22" t="s">
        <v>400</v>
      </c>
      <c r="G712" s="55"/>
      <c r="H712" s="64"/>
      <c r="I712" s="55"/>
      <c r="J712" s="99" t="s">
        <v>27</v>
      </c>
      <c r="K712" s="100"/>
      <c r="L712" s="43"/>
      <c r="M712" s="81"/>
    </row>
    <row r="713" spans="1:13" ht="15" x14ac:dyDescent="0.3">
      <c r="A713" s="31" t="s">
        <v>824</v>
      </c>
      <c r="B713" s="7"/>
      <c r="C713" s="52"/>
      <c r="D713" s="15"/>
      <c r="E713" s="18"/>
      <c r="G713" s="55"/>
      <c r="H713" s="64"/>
      <c r="I713" s="55"/>
      <c r="J713" s="15"/>
      <c r="K713" s="15"/>
      <c r="L713" s="8">
        <v>39398</v>
      </c>
      <c r="M713" s="81"/>
    </row>
    <row r="714" spans="1:13" ht="15" thickBot="1" x14ac:dyDescent="0.35">
      <c r="A714" s="17"/>
      <c r="B714" s="21" t="s">
        <v>408</v>
      </c>
      <c r="C714" s="37"/>
      <c r="D714" s="38"/>
      <c r="E714" s="22" t="s">
        <v>400</v>
      </c>
      <c r="G714" s="55"/>
      <c r="H714" s="64"/>
      <c r="I714" s="55"/>
      <c r="J714" s="99" t="s">
        <v>27</v>
      </c>
      <c r="K714" s="100"/>
      <c r="L714" s="43"/>
      <c r="M714" s="81"/>
    </row>
    <row r="715" spans="1:13" ht="15" x14ac:dyDescent="0.3">
      <c r="A715" s="31" t="s">
        <v>825</v>
      </c>
      <c r="B715" s="7"/>
      <c r="C715" s="52"/>
      <c r="D715" s="15"/>
      <c r="E715" s="18"/>
      <c r="G715" s="55"/>
      <c r="H715" s="64"/>
      <c r="I715" s="55"/>
      <c r="J715" s="15"/>
      <c r="K715" s="15"/>
      <c r="L715" s="8">
        <v>39398</v>
      </c>
      <c r="M715" s="81"/>
    </row>
    <row r="716" spans="1:13" ht="15" thickBot="1" x14ac:dyDescent="0.35">
      <c r="A716" s="17"/>
      <c r="B716" s="21" t="s">
        <v>409</v>
      </c>
      <c r="C716" s="37"/>
      <c r="D716" s="38"/>
      <c r="E716" s="22" t="s">
        <v>400</v>
      </c>
      <c r="G716" s="55"/>
      <c r="H716" s="64"/>
      <c r="I716" s="55"/>
      <c r="J716" s="99" t="s">
        <v>27</v>
      </c>
      <c r="K716" s="100"/>
      <c r="L716" s="43"/>
      <c r="M716" s="81"/>
    </row>
    <row r="717" spans="1:13" ht="29.4" customHeight="1" x14ac:dyDescent="0.3">
      <c r="A717" s="116" t="s">
        <v>866</v>
      </c>
      <c r="B717" s="117"/>
      <c r="C717" s="117"/>
      <c r="D717" s="117"/>
      <c r="E717" s="117"/>
      <c r="G717" s="55"/>
      <c r="H717" s="64"/>
      <c r="I717" s="55"/>
      <c r="J717" s="15"/>
      <c r="K717" s="15"/>
      <c r="L717" s="8">
        <v>39466</v>
      </c>
      <c r="M717" s="81"/>
    </row>
    <row r="718" spans="1:13" ht="15" thickBot="1" x14ac:dyDescent="0.35">
      <c r="A718" s="17"/>
      <c r="B718" s="21" t="s">
        <v>410</v>
      </c>
      <c r="C718" s="37"/>
      <c r="D718" s="38"/>
      <c r="E718" s="22" t="s">
        <v>400</v>
      </c>
      <c r="G718" s="55"/>
      <c r="H718" s="64"/>
      <c r="I718" s="55"/>
      <c r="J718" s="99" t="s">
        <v>27</v>
      </c>
      <c r="K718" s="100"/>
      <c r="L718" s="43"/>
      <c r="M718" s="81"/>
    </row>
    <row r="719" spans="1:13" ht="15" x14ac:dyDescent="0.3">
      <c r="A719" s="31" t="s">
        <v>828</v>
      </c>
      <c r="B719" s="7"/>
      <c r="C719" s="52"/>
      <c r="D719" s="15"/>
      <c r="E719" s="18"/>
      <c r="G719" s="55"/>
      <c r="H719" s="64"/>
      <c r="I719" s="55"/>
      <c r="J719" s="15"/>
      <c r="K719" s="15"/>
      <c r="L719" s="8">
        <v>39466</v>
      </c>
      <c r="M719" s="81"/>
    </row>
    <row r="720" spans="1:13" ht="15" thickBot="1" x14ac:dyDescent="0.35">
      <c r="A720" s="17"/>
      <c r="B720" s="21" t="s">
        <v>411</v>
      </c>
      <c r="C720" s="37"/>
      <c r="D720" s="38"/>
      <c r="E720" s="22" t="s">
        <v>400</v>
      </c>
      <c r="G720" s="55"/>
      <c r="H720" s="64"/>
      <c r="I720" s="55"/>
      <c r="J720" s="99" t="s">
        <v>27</v>
      </c>
      <c r="K720" s="100"/>
      <c r="L720" s="43"/>
      <c r="M720" s="81"/>
    </row>
    <row r="721" spans="1:13" ht="15" x14ac:dyDescent="0.3">
      <c r="A721" s="31" t="s">
        <v>829</v>
      </c>
      <c r="B721" s="7"/>
      <c r="C721" s="52"/>
      <c r="D721" s="15"/>
      <c r="E721" s="18"/>
      <c r="G721" s="55"/>
      <c r="H721" s="64"/>
      <c r="I721" s="55"/>
      <c r="J721" s="15"/>
      <c r="K721" s="15"/>
      <c r="L721" s="8">
        <v>39466</v>
      </c>
      <c r="M721" s="81"/>
    </row>
    <row r="722" spans="1:13" ht="15" thickBot="1" x14ac:dyDescent="0.35">
      <c r="A722" s="17"/>
      <c r="B722" s="21" t="s">
        <v>412</v>
      </c>
      <c r="C722" s="37"/>
      <c r="D722" s="38"/>
      <c r="E722" s="22" t="s">
        <v>400</v>
      </c>
      <c r="G722" s="55"/>
      <c r="H722" s="64"/>
      <c r="I722" s="55"/>
      <c r="J722" s="99" t="s">
        <v>27</v>
      </c>
      <c r="K722" s="100"/>
      <c r="L722" s="43"/>
      <c r="M722" s="81"/>
    </row>
    <row r="723" spans="1:13" ht="15" x14ac:dyDescent="0.3">
      <c r="A723" s="31" t="s">
        <v>830</v>
      </c>
      <c r="B723" s="7"/>
      <c r="C723" s="52"/>
      <c r="D723" s="15"/>
      <c r="E723" s="20"/>
      <c r="G723" s="55"/>
      <c r="H723" s="64"/>
      <c r="I723" s="55"/>
      <c r="J723" s="84"/>
      <c r="K723" s="15"/>
      <c r="L723" s="8">
        <v>39466</v>
      </c>
      <c r="M723" s="81"/>
    </row>
    <row r="724" spans="1:13" ht="15" thickBot="1" x14ac:dyDescent="0.35">
      <c r="A724" s="17"/>
      <c r="B724" s="21" t="s">
        <v>10</v>
      </c>
      <c r="C724" s="37"/>
      <c r="D724" s="38"/>
      <c r="E724" s="22" t="s">
        <v>14</v>
      </c>
      <c r="G724" s="55"/>
      <c r="H724" s="64"/>
      <c r="I724" s="55"/>
      <c r="J724" s="99" t="s">
        <v>27</v>
      </c>
      <c r="K724" s="100"/>
      <c r="L724" s="43"/>
      <c r="M724" s="81"/>
    </row>
    <row r="725" spans="1:13" ht="30" customHeight="1" thickBot="1" x14ac:dyDescent="0.35">
      <c r="A725" s="116" t="s">
        <v>867</v>
      </c>
      <c r="B725" s="117"/>
      <c r="C725" s="117"/>
      <c r="D725" s="117"/>
      <c r="E725" s="117"/>
      <c r="G725" s="59" t="str">
        <f>IF(H725="◄","◄",IF(H725="ok","►",""))</f>
        <v>◄</v>
      </c>
      <c r="H725" s="60" t="str">
        <f>IF(H726&gt;0,"OK","◄")</f>
        <v>◄</v>
      </c>
      <c r="I725" s="61" t="str">
        <f>IF(AND(J725="◄",K725="►"),"◄?►",IF(J725="◄","◄",IF(K725="►","►","")))</f>
        <v>◄</v>
      </c>
      <c r="J725" s="35" t="str">
        <f>IF(J726&gt;0,"","◄")</f>
        <v>◄</v>
      </c>
      <c r="K725" s="36" t="str">
        <f>IF(K726,"►","")</f>
        <v/>
      </c>
      <c r="L725" s="8">
        <v>39466</v>
      </c>
      <c r="M725" s="80"/>
    </row>
    <row r="726" spans="1:13" x14ac:dyDescent="0.3">
      <c r="A726" s="17"/>
      <c r="B726" s="21" t="s">
        <v>413</v>
      </c>
      <c r="C726" s="37"/>
      <c r="D726" s="38"/>
      <c r="E726" s="22" t="s">
        <v>414</v>
      </c>
      <c r="G726" s="62" t="str">
        <f>IF(H726&gt;0,"ok","◄")</f>
        <v>◄</v>
      </c>
      <c r="H726" s="63"/>
      <c r="I726" s="62" t="str">
        <f>IF(AND(J726="",K726&gt;0),"?",IF(J726="","◄",IF(K726&gt;=1,"►","")))</f>
        <v>◄</v>
      </c>
      <c r="J726" s="27"/>
      <c r="K726" s="28"/>
      <c r="L726" s="2"/>
      <c r="M726" s="81"/>
    </row>
    <row r="727" spans="1:13" ht="15" x14ac:dyDescent="0.3">
      <c r="A727" s="31" t="s">
        <v>831</v>
      </c>
      <c r="B727" s="7"/>
      <c r="C727" s="52"/>
      <c r="D727" s="15"/>
      <c r="E727" s="18"/>
      <c r="G727" s="55"/>
      <c r="H727" s="71" t="str">
        <f>RIGHT(E726,13)</f>
        <v xml:space="preserve">N°. 1 / 2008 </v>
      </c>
      <c r="I727" s="55"/>
      <c r="J727" s="15"/>
      <c r="K727" s="15"/>
      <c r="L727" s="8">
        <v>39487</v>
      </c>
      <c r="M727" s="81"/>
    </row>
    <row r="728" spans="1:13" ht="15" thickBot="1" x14ac:dyDescent="0.35">
      <c r="A728" s="17"/>
      <c r="B728" s="21" t="s">
        <v>415</v>
      </c>
      <c r="C728" s="37"/>
      <c r="D728" s="38"/>
      <c r="E728" s="22" t="s">
        <v>414</v>
      </c>
      <c r="G728" s="55"/>
      <c r="H728" s="64"/>
      <c r="I728" s="55"/>
      <c r="J728" s="99" t="s">
        <v>27</v>
      </c>
      <c r="K728" s="100"/>
      <c r="L728" s="43"/>
      <c r="M728" s="81"/>
    </row>
    <row r="729" spans="1:13" ht="15" x14ac:dyDescent="0.3">
      <c r="A729" s="31" t="s">
        <v>832</v>
      </c>
      <c r="B729" s="7"/>
      <c r="C729" s="52"/>
      <c r="D729" s="15"/>
      <c r="E729" s="20"/>
      <c r="G729" s="55"/>
      <c r="H729" s="64"/>
      <c r="I729" s="55"/>
      <c r="J729" s="84"/>
      <c r="K729" s="15"/>
      <c r="L729" s="8">
        <v>39487</v>
      </c>
      <c r="M729" s="81"/>
    </row>
    <row r="730" spans="1:13" ht="15" thickBot="1" x14ac:dyDescent="0.35">
      <c r="A730" s="17"/>
      <c r="B730" s="21" t="s">
        <v>416</v>
      </c>
      <c r="C730" s="37"/>
      <c r="D730" s="38"/>
      <c r="E730" s="22" t="s">
        <v>417</v>
      </c>
      <c r="G730" s="55"/>
      <c r="H730" s="64"/>
      <c r="I730" s="55"/>
      <c r="J730" s="99" t="s">
        <v>27</v>
      </c>
      <c r="K730" s="100"/>
      <c r="L730" s="43"/>
      <c r="M730" s="81"/>
    </row>
    <row r="731" spans="1:13" ht="15" x14ac:dyDescent="0.3">
      <c r="A731" s="31" t="s">
        <v>833</v>
      </c>
      <c r="B731" s="7"/>
      <c r="C731" s="52"/>
      <c r="D731" s="15"/>
      <c r="E731" s="20"/>
      <c r="G731" s="55"/>
      <c r="H731" s="64"/>
      <c r="I731" s="55"/>
      <c r="J731" s="84"/>
      <c r="K731" s="15"/>
      <c r="L731" s="8">
        <v>39487</v>
      </c>
      <c r="M731" s="81"/>
    </row>
    <row r="732" spans="1:13" ht="15" thickBot="1" x14ac:dyDescent="0.35">
      <c r="A732" s="17"/>
      <c r="B732" s="21" t="s">
        <v>418</v>
      </c>
      <c r="C732" s="37"/>
      <c r="D732" s="38"/>
      <c r="E732" s="22" t="s">
        <v>417</v>
      </c>
      <c r="G732" s="55"/>
      <c r="H732" s="64"/>
      <c r="I732" s="55"/>
      <c r="J732" s="99" t="s">
        <v>27</v>
      </c>
      <c r="K732" s="100"/>
      <c r="L732" s="43"/>
      <c r="M732" s="81"/>
    </row>
    <row r="733" spans="1:13" ht="15" x14ac:dyDescent="0.3">
      <c r="A733" s="31" t="s">
        <v>834</v>
      </c>
      <c r="B733" s="7"/>
      <c r="C733" s="52"/>
      <c r="D733" s="15"/>
      <c r="E733" s="20"/>
      <c r="G733" s="55"/>
      <c r="H733" s="64"/>
      <c r="I733" s="55"/>
      <c r="J733" s="84"/>
      <c r="K733" s="15"/>
      <c r="L733" s="8">
        <v>39522</v>
      </c>
      <c r="M733" s="81"/>
    </row>
    <row r="734" spans="1:13" ht="15" thickBot="1" x14ac:dyDescent="0.35">
      <c r="A734" s="17"/>
      <c r="B734" s="21" t="s">
        <v>419</v>
      </c>
      <c r="C734" s="37"/>
      <c r="D734" s="38"/>
      <c r="E734" s="22" t="s">
        <v>417</v>
      </c>
      <c r="G734" s="55"/>
      <c r="H734" s="64"/>
      <c r="I734" s="55"/>
      <c r="J734" s="99" t="s">
        <v>27</v>
      </c>
      <c r="K734" s="100"/>
      <c r="L734" s="43"/>
      <c r="M734" s="81"/>
    </row>
    <row r="735" spans="1:13" ht="15" x14ac:dyDescent="0.3">
      <c r="A735" s="31" t="s">
        <v>835</v>
      </c>
      <c r="B735" s="7"/>
      <c r="C735" s="52"/>
      <c r="D735" s="15"/>
      <c r="E735" s="20"/>
      <c r="G735" s="55"/>
      <c r="H735" s="64"/>
      <c r="I735" s="55"/>
      <c r="J735" s="84"/>
      <c r="K735" s="15"/>
      <c r="L735" s="8">
        <v>39522</v>
      </c>
      <c r="M735" s="81"/>
    </row>
    <row r="736" spans="1:13" ht="15" thickBot="1" x14ac:dyDescent="0.35">
      <c r="A736" s="17"/>
      <c r="B736" s="21" t="s">
        <v>420</v>
      </c>
      <c r="C736" s="37"/>
      <c r="D736" s="38"/>
      <c r="E736" s="22" t="s">
        <v>417</v>
      </c>
      <c r="G736" s="55"/>
      <c r="H736" s="64"/>
      <c r="I736" s="55"/>
      <c r="J736" s="99" t="s">
        <v>27</v>
      </c>
      <c r="K736" s="100"/>
      <c r="L736" s="43"/>
      <c r="M736" s="81"/>
    </row>
    <row r="737" spans="1:13" ht="15.6" thickBot="1" x14ac:dyDescent="0.35">
      <c r="A737" s="31" t="s">
        <v>836</v>
      </c>
      <c r="B737" s="7"/>
      <c r="C737" s="52"/>
      <c r="D737" s="15"/>
      <c r="E737" s="20"/>
      <c r="G737" s="59" t="str">
        <f>IF(H737="◄","◄",IF(H737="ok","►",""))</f>
        <v>◄</v>
      </c>
      <c r="H737" s="60" t="str">
        <f>IF(H738&gt;0,"OK","◄")</f>
        <v>◄</v>
      </c>
      <c r="I737" s="61" t="str">
        <f>IF(AND(J737="◄",K737="►"),"◄?►",IF(J737="◄","◄",IF(K737="►","►","")))</f>
        <v/>
      </c>
      <c r="J737" s="84"/>
      <c r="K737" s="15"/>
      <c r="L737" s="8">
        <v>39550</v>
      </c>
      <c r="M737" s="81"/>
    </row>
    <row r="738" spans="1:13" ht="15" thickBot="1" x14ac:dyDescent="0.35">
      <c r="A738" s="17"/>
      <c r="B738" s="21" t="s">
        <v>421</v>
      </c>
      <c r="C738" s="37"/>
      <c r="D738" s="38"/>
      <c r="E738" s="22" t="s">
        <v>422</v>
      </c>
      <c r="G738" s="62" t="str">
        <f>IF(H738&gt;0,"ok","◄")</f>
        <v>◄</v>
      </c>
      <c r="H738" s="63"/>
      <c r="I738" s="62" t="str">
        <f>IF(AND(J738="",K738&gt;0),"?",IF(J738="","◄",IF(K738&gt;=1,"►","")))</f>
        <v/>
      </c>
      <c r="J738" s="99" t="s">
        <v>27</v>
      </c>
      <c r="K738" s="100"/>
      <c r="L738" s="43"/>
      <c r="M738" s="81"/>
    </row>
    <row r="739" spans="1:13" ht="15" x14ac:dyDescent="0.3">
      <c r="A739" s="31" t="s">
        <v>837</v>
      </c>
      <c r="B739" s="7"/>
      <c r="C739" s="52"/>
      <c r="D739" s="15"/>
      <c r="E739" s="20"/>
      <c r="G739" s="55"/>
      <c r="H739" s="71" t="str">
        <f>RIGHT(E738,13)</f>
        <v xml:space="preserve">N°. 2 / 2008 </v>
      </c>
      <c r="I739" s="55"/>
      <c r="J739" s="84"/>
      <c r="K739" s="15"/>
      <c r="L739" s="8">
        <v>39550</v>
      </c>
      <c r="M739" s="81"/>
    </row>
    <row r="740" spans="1:13" ht="15" thickBot="1" x14ac:dyDescent="0.35">
      <c r="A740" s="17"/>
      <c r="B740" s="21" t="s">
        <v>421</v>
      </c>
      <c r="C740" s="37"/>
      <c r="D740" s="38"/>
      <c r="E740" s="22" t="s">
        <v>422</v>
      </c>
      <c r="G740" s="55"/>
      <c r="H740" s="64"/>
      <c r="I740" s="55"/>
      <c r="J740" s="99" t="s">
        <v>27</v>
      </c>
      <c r="K740" s="100"/>
      <c r="L740" s="43"/>
      <c r="M740" s="81"/>
    </row>
    <row r="741" spans="1:13" ht="15" x14ac:dyDescent="0.3">
      <c r="A741" s="31" t="s">
        <v>838</v>
      </c>
      <c r="B741" s="7"/>
      <c r="C741" s="52"/>
      <c r="D741" s="15"/>
      <c r="E741" s="20"/>
      <c r="G741" s="55"/>
      <c r="H741" s="64"/>
      <c r="I741" s="55"/>
      <c r="J741" s="84"/>
      <c r="K741" s="15"/>
      <c r="L741" s="8">
        <v>39550</v>
      </c>
      <c r="M741" s="81"/>
    </row>
    <row r="742" spans="1:13" ht="15" thickBot="1" x14ac:dyDescent="0.35">
      <c r="A742" s="17"/>
      <c r="B742" s="21" t="s">
        <v>423</v>
      </c>
      <c r="C742" s="37"/>
      <c r="D742" s="38"/>
      <c r="E742" s="22" t="s">
        <v>422</v>
      </c>
      <c r="G742" s="55"/>
      <c r="H742" s="64"/>
      <c r="I742" s="55"/>
      <c r="J742" s="99" t="s">
        <v>27</v>
      </c>
      <c r="K742" s="100"/>
      <c r="L742" s="43"/>
      <c r="M742" s="81"/>
    </row>
    <row r="743" spans="1:13" ht="15.6" x14ac:dyDescent="0.3">
      <c r="A743" s="31" t="s">
        <v>839</v>
      </c>
      <c r="B743" s="7"/>
      <c r="C743" s="53"/>
      <c r="D743" s="15"/>
      <c r="E743" s="18"/>
      <c r="G743" s="55"/>
      <c r="H743" s="64"/>
      <c r="I743" s="55"/>
      <c r="J743" s="15"/>
      <c r="K743" s="15"/>
      <c r="L743" s="8">
        <v>39585</v>
      </c>
      <c r="M743" s="81"/>
    </row>
    <row r="744" spans="1:13" ht="15" thickBot="1" x14ac:dyDescent="0.35">
      <c r="A744" s="17"/>
      <c r="B744" s="21" t="s">
        <v>424</v>
      </c>
      <c r="C744" s="37"/>
      <c r="D744" s="38"/>
      <c r="E744" s="22" t="s">
        <v>425</v>
      </c>
      <c r="G744" s="55"/>
      <c r="H744" s="64"/>
      <c r="I744" s="55"/>
      <c r="J744" s="99" t="s">
        <v>27</v>
      </c>
      <c r="K744" s="100"/>
      <c r="L744" s="43"/>
      <c r="M744" s="81"/>
    </row>
    <row r="745" spans="1:13" ht="15" x14ac:dyDescent="0.3">
      <c r="A745" s="31" t="s">
        <v>840</v>
      </c>
      <c r="B745" s="7"/>
      <c r="C745" s="52"/>
      <c r="D745" s="15"/>
      <c r="E745" s="20"/>
      <c r="G745" s="55"/>
      <c r="H745" s="64"/>
      <c r="I745" s="55"/>
      <c r="J745" s="84"/>
      <c r="K745" s="15"/>
      <c r="L745" s="8">
        <v>39585</v>
      </c>
      <c r="M745" s="81"/>
    </row>
    <row r="746" spans="1:13" ht="15" thickBot="1" x14ac:dyDescent="0.35">
      <c r="A746" s="17"/>
      <c r="B746" s="21" t="s">
        <v>426</v>
      </c>
      <c r="C746" s="37"/>
      <c r="D746" s="38"/>
      <c r="E746" s="22" t="s">
        <v>422</v>
      </c>
      <c r="G746" s="55"/>
      <c r="H746" s="64"/>
      <c r="I746" s="55"/>
      <c r="J746" s="99" t="s">
        <v>27</v>
      </c>
      <c r="K746" s="100"/>
      <c r="L746" s="43"/>
      <c r="M746" s="81"/>
    </row>
    <row r="747" spans="1:13" ht="15" x14ac:dyDescent="0.3">
      <c r="A747" s="31" t="s">
        <v>841</v>
      </c>
      <c r="B747" s="7"/>
      <c r="C747" s="52"/>
      <c r="D747" s="15"/>
      <c r="E747" s="20"/>
      <c r="G747" s="55"/>
      <c r="H747" s="64"/>
      <c r="I747" s="55"/>
      <c r="J747" s="84"/>
      <c r="K747" s="15"/>
      <c r="L747" s="8">
        <v>39585</v>
      </c>
      <c r="M747" s="81"/>
    </row>
    <row r="748" spans="1:13" ht="15" thickBot="1" x14ac:dyDescent="0.35">
      <c r="A748" s="17"/>
      <c r="B748" s="21" t="s">
        <v>427</v>
      </c>
      <c r="C748" s="37"/>
      <c r="D748" s="38"/>
      <c r="E748" s="22" t="s">
        <v>422</v>
      </c>
      <c r="G748" s="55"/>
      <c r="H748" s="64"/>
      <c r="I748" s="55"/>
      <c r="J748" s="99" t="s">
        <v>27</v>
      </c>
      <c r="K748" s="100"/>
      <c r="L748" s="43"/>
      <c r="M748" s="81"/>
    </row>
    <row r="749" spans="1:13" ht="15" x14ac:dyDescent="0.3">
      <c r="A749" s="31" t="s">
        <v>842</v>
      </c>
      <c r="B749" s="7"/>
      <c r="C749" s="52"/>
      <c r="D749" s="15"/>
      <c r="E749" s="18"/>
      <c r="G749" s="55"/>
      <c r="H749" s="64"/>
      <c r="I749" s="55"/>
      <c r="J749" s="15"/>
      <c r="K749" s="15"/>
      <c r="L749" s="8">
        <v>39585</v>
      </c>
      <c r="M749" s="81"/>
    </row>
    <row r="750" spans="1:13" ht="15" thickBot="1" x14ac:dyDescent="0.35">
      <c r="A750" s="17"/>
      <c r="B750" s="21" t="s">
        <v>428</v>
      </c>
      <c r="C750" s="37"/>
      <c r="D750" s="38"/>
      <c r="E750" s="22" t="s">
        <v>425</v>
      </c>
      <c r="G750" s="55"/>
      <c r="H750" s="64"/>
      <c r="I750" s="55"/>
      <c r="J750" s="99" t="s">
        <v>27</v>
      </c>
      <c r="K750" s="100"/>
      <c r="L750" s="43"/>
      <c r="M750" s="81"/>
    </row>
    <row r="751" spans="1:13" ht="15" x14ac:dyDescent="0.3">
      <c r="A751" s="31" t="s">
        <v>843</v>
      </c>
      <c r="B751" s="7"/>
      <c r="C751" s="52"/>
      <c r="D751" s="15"/>
      <c r="E751" s="18"/>
      <c r="G751" s="55"/>
      <c r="H751" s="64"/>
      <c r="I751" s="55"/>
      <c r="J751" s="15"/>
      <c r="K751" s="15"/>
      <c r="L751" s="8">
        <v>39585</v>
      </c>
      <c r="M751" s="81"/>
    </row>
    <row r="752" spans="1:13" ht="15" thickBot="1" x14ac:dyDescent="0.35">
      <c r="A752" s="17"/>
      <c r="B752" s="21" t="s">
        <v>429</v>
      </c>
      <c r="C752" s="37"/>
      <c r="D752" s="38"/>
      <c r="E752" s="22" t="s">
        <v>425</v>
      </c>
      <c r="G752" s="55"/>
      <c r="H752" s="64"/>
      <c r="I752" s="55"/>
      <c r="J752" s="99" t="s">
        <v>27</v>
      </c>
      <c r="K752" s="100"/>
      <c r="L752" s="43"/>
      <c r="M752" s="81"/>
    </row>
    <row r="753" spans="1:13" ht="15" x14ac:dyDescent="0.3">
      <c r="A753" s="31" t="s">
        <v>844</v>
      </c>
      <c r="B753" s="7"/>
      <c r="C753" s="52"/>
      <c r="D753" s="15"/>
      <c r="E753" s="20"/>
      <c r="G753" s="55"/>
      <c r="H753" s="64"/>
      <c r="I753" s="55"/>
      <c r="J753" s="84"/>
      <c r="K753" s="15"/>
      <c r="L753" s="8">
        <v>39585</v>
      </c>
      <c r="M753" s="81"/>
    </row>
    <row r="754" spans="1:13" ht="15" thickBot="1" x14ac:dyDescent="0.35">
      <c r="A754" s="17"/>
      <c r="B754" s="21" t="s">
        <v>430</v>
      </c>
      <c r="C754" s="37"/>
      <c r="D754" s="38"/>
      <c r="E754" s="22" t="s">
        <v>422</v>
      </c>
      <c r="G754" s="55"/>
      <c r="H754" s="64"/>
      <c r="I754" s="55"/>
      <c r="J754" s="99" t="s">
        <v>27</v>
      </c>
      <c r="K754" s="100"/>
      <c r="L754" s="43"/>
      <c r="M754" s="81"/>
    </row>
    <row r="755" spans="1:13" ht="15" x14ac:dyDescent="0.3">
      <c r="A755" s="31" t="s">
        <v>845</v>
      </c>
      <c r="B755" s="7"/>
      <c r="C755" s="52"/>
      <c r="D755" s="15"/>
      <c r="E755" s="20"/>
      <c r="G755" s="55"/>
      <c r="H755" s="64"/>
      <c r="I755" s="55"/>
      <c r="J755" s="84"/>
      <c r="K755" s="15"/>
      <c r="L755" s="8">
        <v>39585</v>
      </c>
      <c r="M755" s="81"/>
    </row>
    <row r="756" spans="1:13" ht="15" thickBot="1" x14ac:dyDescent="0.35">
      <c r="A756" s="17"/>
      <c r="B756" s="21" t="s">
        <v>430</v>
      </c>
      <c r="C756" s="37"/>
      <c r="D756" s="38"/>
      <c r="E756" s="22" t="s">
        <v>422</v>
      </c>
      <c r="G756" s="55"/>
      <c r="H756" s="64"/>
      <c r="I756" s="55"/>
      <c r="J756" s="99" t="s">
        <v>27</v>
      </c>
      <c r="K756" s="100"/>
      <c r="L756" s="43"/>
      <c r="M756" s="81"/>
    </row>
    <row r="757" spans="1:13" ht="15.6" thickBot="1" x14ac:dyDescent="0.35">
      <c r="A757" s="31" t="s">
        <v>846</v>
      </c>
      <c r="B757" s="7"/>
      <c r="C757" s="52"/>
      <c r="D757" s="15"/>
      <c r="E757" s="20"/>
      <c r="G757" s="59" t="str">
        <f>IF(H757="◄","◄",IF(H757="ok","►",""))</f>
        <v>◄</v>
      </c>
      <c r="H757" s="60" t="str">
        <f>IF(H758&gt;0,"OK","◄")</f>
        <v>◄</v>
      </c>
      <c r="I757" s="61" t="str">
        <f>IF(AND(J757="◄",K757="►"),"◄?►",IF(J757="◄","◄",IF(K757="►","►","")))</f>
        <v>◄</v>
      </c>
      <c r="J757" s="35" t="str">
        <f>IF(J758&gt;0,"","◄")</f>
        <v>◄</v>
      </c>
      <c r="K757" s="36" t="str">
        <f>IF(K758,"►","")</f>
        <v/>
      </c>
      <c r="L757" s="8">
        <v>39608</v>
      </c>
      <c r="M757" s="80"/>
    </row>
    <row r="758" spans="1:13" x14ac:dyDescent="0.3">
      <c r="A758" s="17"/>
      <c r="B758" s="21" t="s">
        <v>431</v>
      </c>
      <c r="C758" s="37"/>
      <c r="D758" s="38"/>
      <c r="E758" s="22" t="s">
        <v>432</v>
      </c>
      <c r="G758" s="62" t="str">
        <f>IF(H758&gt;0,"ok","◄")</f>
        <v>◄</v>
      </c>
      <c r="H758" s="63"/>
      <c r="I758" s="62" t="str">
        <f>IF(AND(J758="",K758&gt;0),"?",IF(J758="","◄",IF(K758&gt;=1,"►","")))</f>
        <v>◄</v>
      </c>
      <c r="J758" s="27"/>
      <c r="K758" s="28"/>
      <c r="L758" s="2"/>
      <c r="M758" s="81"/>
    </row>
    <row r="759" spans="1:13" ht="15" x14ac:dyDescent="0.3">
      <c r="A759" s="31" t="s">
        <v>847</v>
      </c>
      <c r="B759" s="7"/>
      <c r="C759" s="52"/>
      <c r="D759" s="15"/>
      <c r="E759" s="18"/>
      <c r="G759" s="55"/>
      <c r="H759" s="71" t="str">
        <f>RIGHT(E758,13)</f>
        <v xml:space="preserve">N°. 3 / 2008 </v>
      </c>
      <c r="I759" s="55"/>
      <c r="J759" s="84"/>
      <c r="K759" s="15"/>
      <c r="L759" s="8">
        <v>39608</v>
      </c>
      <c r="M759" s="81"/>
    </row>
    <row r="760" spans="1:13" ht="15" thickBot="1" x14ac:dyDescent="0.35">
      <c r="A760" s="17"/>
      <c r="B760" s="21" t="s">
        <v>433</v>
      </c>
      <c r="C760" s="37"/>
      <c r="D760" s="38"/>
      <c r="E760" s="22" t="s">
        <v>434</v>
      </c>
      <c r="G760" s="55"/>
      <c r="H760" s="64"/>
      <c r="I760" s="55"/>
      <c r="J760" s="99" t="s">
        <v>27</v>
      </c>
      <c r="K760" s="100"/>
      <c r="L760" s="43"/>
      <c r="M760" s="81"/>
    </row>
    <row r="761" spans="1:13" ht="15" x14ac:dyDescent="0.3">
      <c r="A761" s="31" t="s">
        <v>848</v>
      </c>
      <c r="B761" s="7"/>
      <c r="C761" s="52"/>
      <c r="D761" s="15"/>
      <c r="E761" s="20"/>
      <c r="G761" s="55"/>
      <c r="H761" s="64"/>
      <c r="I761" s="55"/>
      <c r="J761" s="84"/>
      <c r="K761" s="15"/>
      <c r="L761" s="8">
        <v>39608</v>
      </c>
      <c r="M761" s="81"/>
    </row>
    <row r="762" spans="1:13" ht="15" thickBot="1" x14ac:dyDescent="0.35">
      <c r="A762" s="17"/>
      <c r="B762" s="21" t="s">
        <v>435</v>
      </c>
      <c r="C762" s="37"/>
      <c r="D762" s="38"/>
      <c r="E762" s="22" t="s">
        <v>436</v>
      </c>
      <c r="G762" s="55"/>
      <c r="H762" s="64"/>
      <c r="I762" s="55"/>
      <c r="J762" s="99" t="s">
        <v>27</v>
      </c>
      <c r="K762" s="100"/>
      <c r="L762" s="43"/>
      <c r="M762" s="81"/>
    </row>
    <row r="763" spans="1:13" ht="15" x14ac:dyDescent="0.3">
      <c r="A763" s="31" t="s">
        <v>868</v>
      </c>
      <c r="B763" s="7"/>
      <c r="C763" s="52"/>
      <c r="D763" s="15"/>
      <c r="E763" s="18"/>
      <c r="G763" s="55"/>
      <c r="H763" s="64"/>
      <c r="I763" s="55"/>
      <c r="J763" s="82"/>
      <c r="K763" s="15"/>
      <c r="L763" s="8">
        <v>39608</v>
      </c>
      <c r="M763" s="81"/>
    </row>
    <row r="764" spans="1:13" ht="15" thickBot="1" x14ac:dyDescent="0.35">
      <c r="A764" s="17"/>
      <c r="B764" s="21" t="s">
        <v>437</v>
      </c>
      <c r="C764" s="37"/>
      <c r="D764" s="38"/>
      <c r="E764" s="22" t="s">
        <v>434</v>
      </c>
      <c r="G764" s="55"/>
      <c r="H764" s="64"/>
      <c r="I764" s="55"/>
      <c r="J764" s="99" t="s">
        <v>27</v>
      </c>
      <c r="K764" s="100"/>
      <c r="L764" s="43"/>
      <c r="M764" s="81"/>
    </row>
    <row r="765" spans="1:13" ht="33" customHeight="1" x14ac:dyDescent="0.3">
      <c r="A765" s="116" t="s">
        <v>849</v>
      </c>
      <c r="B765" s="117"/>
      <c r="C765" s="117"/>
      <c r="D765" s="117"/>
      <c r="E765" s="117"/>
      <c r="G765" s="55"/>
      <c r="H765" s="64"/>
      <c r="I765" s="55"/>
      <c r="J765" s="84"/>
      <c r="K765" s="15"/>
      <c r="L765" s="8">
        <v>39641</v>
      </c>
      <c r="M765" s="81"/>
    </row>
    <row r="766" spans="1:13" ht="15" thickBot="1" x14ac:dyDescent="0.35">
      <c r="A766" s="17"/>
      <c r="B766" s="21" t="s">
        <v>438</v>
      </c>
      <c r="C766" s="37"/>
      <c r="D766" s="38"/>
      <c r="E766" s="22" t="s">
        <v>432</v>
      </c>
      <c r="G766" s="55"/>
      <c r="H766" s="64"/>
      <c r="I766" s="55"/>
      <c r="J766" s="99" t="s">
        <v>27</v>
      </c>
      <c r="K766" s="100"/>
      <c r="L766" s="43"/>
      <c r="M766" s="81"/>
    </row>
    <row r="767" spans="1:13" ht="15" x14ac:dyDescent="0.3">
      <c r="A767" s="31" t="s">
        <v>850</v>
      </c>
      <c r="B767" s="7"/>
      <c r="C767" s="52"/>
      <c r="D767" s="15"/>
      <c r="E767" s="20"/>
      <c r="G767" s="55"/>
      <c r="H767" s="64"/>
      <c r="I767" s="55"/>
      <c r="J767" s="84"/>
      <c r="K767" s="15"/>
      <c r="L767" s="8">
        <v>39641</v>
      </c>
      <c r="M767" s="81"/>
    </row>
    <row r="768" spans="1:13" ht="15" thickBot="1" x14ac:dyDescent="0.35">
      <c r="A768" s="17"/>
      <c r="B768" s="21" t="s">
        <v>438</v>
      </c>
      <c r="C768" s="37"/>
      <c r="D768" s="38"/>
      <c r="E768" s="22" t="s">
        <v>432</v>
      </c>
      <c r="G768" s="55"/>
      <c r="H768" s="64"/>
      <c r="I768" s="55"/>
      <c r="J768" s="99" t="s">
        <v>27</v>
      </c>
      <c r="K768" s="100"/>
      <c r="L768" s="43"/>
      <c r="M768" s="81"/>
    </row>
    <row r="769" spans="1:13" ht="15" x14ac:dyDescent="0.3">
      <c r="A769" s="31" t="s">
        <v>851</v>
      </c>
      <c r="B769" s="7"/>
      <c r="C769" s="52"/>
      <c r="D769" s="15"/>
      <c r="E769" s="18"/>
      <c r="G769" s="55"/>
      <c r="H769" s="64"/>
      <c r="I769" s="55"/>
      <c r="J769" s="15"/>
      <c r="K769" s="15"/>
      <c r="L769" s="8">
        <v>39641</v>
      </c>
      <c r="M769" s="81"/>
    </row>
    <row r="770" spans="1:13" ht="15" thickBot="1" x14ac:dyDescent="0.35">
      <c r="A770" s="17"/>
      <c r="B770" s="21" t="s">
        <v>439</v>
      </c>
      <c r="C770" s="37"/>
      <c r="D770" s="38"/>
      <c r="E770" s="22" t="s">
        <v>434</v>
      </c>
      <c r="G770" s="55"/>
      <c r="H770" s="64"/>
      <c r="I770" s="55"/>
      <c r="J770" s="99" t="s">
        <v>27</v>
      </c>
      <c r="K770" s="100"/>
      <c r="L770" s="43"/>
      <c r="M770" s="81"/>
    </row>
    <row r="771" spans="1:13" ht="15" x14ac:dyDescent="0.3">
      <c r="A771" s="31" t="s">
        <v>852</v>
      </c>
      <c r="B771" s="7"/>
      <c r="C771" s="52"/>
      <c r="D771" s="15"/>
      <c r="E771" s="20"/>
      <c r="G771" s="55"/>
      <c r="H771" s="64"/>
      <c r="I771" s="55"/>
      <c r="J771" s="84"/>
      <c r="K771" s="15"/>
      <c r="L771" s="8">
        <v>39641</v>
      </c>
      <c r="M771" s="81"/>
    </row>
    <row r="772" spans="1:13" ht="15" thickBot="1" x14ac:dyDescent="0.35">
      <c r="A772" s="17"/>
      <c r="B772" s="21" t="s">
        <v>440</v>
      </c>
      <c r="C772" s="37"/>
      <c r="D772" s="38"/>
      <c r="E772" s="22" t="s">
        <v>432</v>
      </c>
      <c r="G772" s="55"/>
      <c r="H772" s="64"/>
      <c r="I772" s="55"/>
      <c r="J772" s="99" t="s">
        <v>27</v>
      </c>
      <c r="K772" s="100"/>
      <c r="L772" s="43"/>
      <c r="M772" s="81"/>
    </row>
    <row r="773" spans="1:13" ht="15.6" thickBot="1" x14ac:dyDescent="0.35">
      <c r="A773" s="31" t="s">
        <v>853</v>
      </c>
      <c r="B773" s="7"/>
      <c r="C773" s="52"/>
      <c r="D773" s="15"/>
      <c r="E773" s="18"/>
      <c r="G773" s="59" t="str">
        <f>IF(H773="◄","◄",IF(H773="ok","►",""))</f>
        <v>◄</v>
      </c>
      <c r="H773" s="60" t="str">
        <f>IF(H774&gt;0,"OK","◄")</f>
        <v>◄</v>
      </c>
      <c r="I773" s="61" t="str">
        <f>IF(AND(J773="◄",K773="►"),"◄?►",IF(J773="◄","◄",IF(K773="►","►","")))</f>
        <v>◄</v>
      </c>
      <c r="J773" s="35" t="str">
        <f>IF(J774&gt;0,"","◄")</f>
        <v>◄</v>
      </c>
      <c r="K773" s="36" t="str">
        <f>IF(K774,"►","")</f>
        <v/>
      </c>
      <c r="L773" s="8">
        <v>39718</v>
      </c>
      <c r="M773" s="80"/>
    </row>
    <row r="774" spans="1:13" x14ac:dyDescent="0.3">
      <c r="A774" s="17"/>
      <c r="B774" s="21" t="s">
        <v>441</v>
      </c>
      <c r="C774" s="37"/>
      <c r="D774" s="38"/>
      <c r="E774" s="22" t="s">
        <v>442</v>
      </c>
      <c r="G774" s="62" t="str">
        <f>IF(H774&gt;0,"ok","◄")</f>
        <v>◄</v>
      </c>
      <c r="H774" s="63"/>
      <c r="I774" s="62" t="str">
        <f>IF(AND(J774="",K774&gt;0),"?",IF(J774="","◄",IF(K774&gt;=1,"►","")))</f>
        <v>◄</v>
      </c>
      <c r="J774" s="27"/>
      <c r="K774" s="28"/>
      <c r="L774" s="2"/>
      <c r="M774" s="81"/>
    </row>
    <row r="775" spans="1:13" ht="15" x14ac:dyDescent="0.3">
      <c r="A775" s="31" t="s">
        <v>854</v>
      </c>
      <c r="B775" s="7"/>
      <c r="C775" s="52"/>
      <c r="D775" s="15"/>
      <c r="E775" s="20"/>
      <c r="G775" s="55"/>
      <c r="H775" s="71" t="str">
        <f>RIGHT(E774,13)</f>
        <v xml:space="preserve">N°. 4 / 2008 </v>
      </c>
      <c r="I775" s="55"/>
      <c r="J775" s="84"/>
      <c r="K775" s="15"/>
      <c r="L775" s="8">
        <v>39718</v>
      </c>
      <c r="M775" s="81"/>
    </row>
    <row r="776" spans="1:13" ht="15" thickBot="1" x14ac:dyDescent="0.35">
      <c r="A776" s="17"/>
      <c r="B776" s="21" t="s">
        <v>443</v>
      </c>
      <c r="C776" s="37"/>
      <c r="D776" s="38"/>
      <c r="E776" s="22" t="s">
        <v>444</v>
      </c>
      <c r="G776" s="55"/>
      <c r="H776" s="64"/>
      <c r="I776" s="55"/>
      <c r="J776" s="99" t="s">
        <v>27</v>
      </c>
      <c r="K776" s="100"/>
      <c r="L776" s="43"/>
      <c r="M776" s="81"/>
    </row>
    <row r="777" spans="1:13" ht="15" x14ac:dyDescent="0.3">
      <c r="A777" s="31" t="s">
        <v>855</v>
      </c>
      <c r="B777" s="7"/>
      <c r="C777" s="52"/>
      <c r="D777" s="15"/>
      <c r="E777" s="20"/>
      <c r="G777" s="55"/>
      <c r="H777" s="64"/>
      <c r="I777" s="55"/>
      <c r="J777" s="84"/>
      <c r="K777" s="15"/>
      <c r="L777" s="8">
        <v>39718</v>
      </c>
      <c r="M777" s="81"/>
    </row>
    <row r="778" spans="1:13" ht="15" thickBot="1" x14ac:dyDescent="0.35">
      <c r="A778" s="17"/>
      <c r="B778" s="21" t="s">
        <v>445</v>
      </c>
      <c r="C778" s="37"/>
      <c r="D778" s="38"/>
      <c r="E778" s="22" t="s">
        <v>444</v>
      </c>
      <c r="G778" s="55"/>
      <c r="H778" s="64"/>
      <c r="I778" s="55"/>
      <c r="J778" s="99" t="s">
        <v>27</v>
      </c>
      <c r="K778" s="100"/>
      <c r="L778" s="43"/>
      <c r="M778" s="81"/>
    </row>
    <row r="779" spans="1:13" ht="15" x14ac:dyDescent="0.3">
      <c r="A779" s="31" t="s">
        <v>856</v>
      </c>
      <c r="B779" s="7"/>
      <c r="C779" s="52"/>
      <c r="D779" s="15"/>
      <c r="E779" s="20"/>
      <c r="G779" s="55"/>
      <c r="H779" s="64"/>
      <c r="I779" s="55"/>
      <c r="J779" s="84"/>
      <c r="K779" s="15"/>
      <c r="L779" s="8">
        <v>39718</v>
      </c>
      <c r="M779" s="81"/>
    </row>
    <row r="780" spans="1:13" ht="15" thickBot="1" x14ac:dyDescent="0.35">
      <c r="A780" s="17"/>
      <c r="B780" s="21" t="s">
        <v>446</v>
      </c>
      <c r="C780" s="37"/>
      <c r="D780" s="38"/>
      <c r="E780" s="22" t="s">
        <v>444</v>
      </c>
      <c r="G780" s="55"/>
      <c r="H780" s="64"/>
      <c r="I780" s="55"/>
      <c r="J780" s="99" t="s">
        <v>27</v>
      </c>
      <c r="K780" s="100"/>
      <c r="L780" s="43"/>
      <c r="M780" s="81"/>
    </row>
    <row r="781" spans="1:13" ht="15" x14ac:dyDescent="0.3">
      <c r="A781" s="31" t="s">
        <v>857</v>
      </c>
      <c r="B781" s="7"/>
      <c r="C781" s="52"/>
      <c r="D781" s="15"/>
      <c r="E781" s="18"/>
      <c r="G781" s="55"/>
      <c r="H781" s="64"/>
      <c r="I781" s="55"/>
      <c r="J781" s="15"/>
      <c r="K781" s="15"/>
      <c r="L781" s="8">
        <v>39718</v>
      </c>
      <c r="M781" s="81"/>
    </row>
    <row r="782" spans="1:13" ht="15" thickBot="1" x14ac:dyDescent="0.35">
      <c r="A782" s="17"/>
      <c r="B782" s="21" t="s">
        <v>447</v>
      </c>
      <c r="C782" s="37"/>
      <c r="D782" s="38"/>
      <c r="E782" s="22" t="s">
        <v>442</v>
      </c>
      <c r="G782" s="55"/>
      <c r="H782" s="64"/>
      <c r="I782" s="55"/>
      <c r="J782" s="99" t="s">
        <v>27</v>
      </c>
      <c r="K782" s="100"/>
      <c r="L782" s="43"/>
      <c r="M782" s="81"/>
    </row>
    <row r="783" spans="1:13" ht="15" x14ac:dyDescent="0.3">
      <c r="A783" s="31" t="s">
        <v>858</v>
      </c>
      <c r="B783" s="7"/>
      <c r="C783" s="52"/>
      <c r="D783" s="15"/>
      <c r="E783" s="20"/>
      <c r="G783" s="55"/>
      <c r="H783" s="64"/>
      <c r="I783" s="55"/>
      <c r="J783" s="84"/>
      <c r="K783" s="15"/>
      <c r="L783" s="8">
        <v>39718</v>
      </c>
      <c r="M783" s="81"/>
    </row>
    <row r="784" spans="1:13" ht="15" thickBot="1" x14ac:dyDescent="0.35">
      <c r="A784" s="17"/>
      <c r="B784" s="21" t="s">
        <v>448</v>
      </c>
      <c r="C784" s="37"/>
      <c r="D784" s="38"/>
      <c r="E784" s="22" t="s">
        <v>444</v>
      </c>
      <c r="G784" s="55"/>
      <c r="H784" s="64"/>
      <c r="I784" s="55"/>
      <c r="J784" s="99" t="s">
        <v>27</v>
      </c>
      <c r="K784" s="100"/>
      <c r="L784" s="43"/>
      <c r="M784" s="81"/>
    </row>
    <row r="785" spans="1:13" ht="15" x14ac:dyDescent="0.3">
      <c r="A785" s="31" t="s">
        <v>870</v>
      </c>
      <c r="B785" s="7"/>
      <c r="C785" s="52"/>
      <c r="D785" s="15"/>
      <c r="E785" s="20"/>
      <c r="G785" s="55"/>
      <c r="H785" s="64"/>
      <c r="I785" s="55"/>
      <c r="J785" s="84"/>
      <c r="K785" s="15"/>
      <c r="L785" s="8">
        <v>39718</v>
      </c>
      <c r="M785" s="81"/>
    </row>
    <row r="786" spans="1:13" ht="15" thickBot="1" x14ac:dyDescent="0.35">
      <c r="A786" s="17"/>
      <c r="B786" s="21" t="s">
        <v>448</v>
      </c>
      <c r="C786" s="37"/>
      <c r="D786" s="38"/>
      <c r="E786" s="22" t="s">
        <v>444</v>
      </c>
      <c r="G786" s="55"/>
      <c r="H786" s="64"/>
      <c r="I786" s="55"/>
      <c r="J786" s="99" t="s">
        <v>27</v>
      </c>
      <c r="K786" s="100"/>
      <c r="L786" s="43"/>
      <c r="M786" s="81"/>
    </row>
    <row r="787" spans="1:13" ht="15" x14ac:dyDescent="0.3">
      <c r="A787" s="31" t="s">
        <v>859</v>
      </c>
      <c r="B787" s="7"/>
      <c r="C787" s="52"/>
      <c r="D787" s="15"/>
      <c r="E787" s="20"/>
      <c r="G787" s="55"/>
      <c r="H787" s="64"/>
      <c r="I787" s="55"/>
      <c r="J787" s="84"/>
      <c r="K787" s="15"/>
      <c r="L787" s="8">
        <v>39718</v>
      </c>
      <c r="M787" s="81"/>
    </row>
    <row r="788" spans="1:13" ht="15" thickBot="1" x14ac:dyDescent="0.35">
      <c r="A788" s="17"/>
      <c r="B788" s="21" t="s">
        <v>449</v>
      </c>
      <c r="C788" s="37"/>
      <c r="D788" s="38"/>
      <c r="E788" s="22" t="s">
        <v>444</v>
      </c>
      <c r="G788" s="55"/>
      <c r="H788" s="64"/>
      <c r="I788" s="55"/>
      <c r="J788" s="99" t="s">
        <v>27</v>
      </c>
      <c r="K788" s="100"/>
      <c r="L788" s="43"/>
      <c r="M788" s="81"/>
    </row>
    <row r="789" spans="1:13" ht="29.4" customHeight="1" x14ac:dyDescent="0.3">
      <c r="A789" s="116" t="s">
        <v>869</v>
      </c>
      <c r="B789" s="117"/>
      <c r="C789" s="117"/>
      <c r="D789" s="117"/>
      <c r="E789" s="117"/>
      <c r="G789" s="55"/>
      <c r="H789" s="64"/>
      <c r="I789" s="55"/>
      <c r="J789" s="84"/>
      <c r="K789" s="15"/>
      <c r="L789" s="8">
        <v>39739</v>
      </c>
      <c r="M789" s="81"/>
    </row>
    <row r="790" spans="1:13" ht="15" thickBot="1" x14ac:dyDescent="0.35">
      <c r="A790" s="17"/>
      <c r="B790" s="21" t="s">
        <v>450</v>
      </c>
      <c r="C790" s="37"/>
      <c r="D790" s="38"/>
      <c r="E790" s="22" t="s">
        <v>444</v>
      </c>
      <c r="G790" s="55"/>
      <c r="H790" s="64"/>
      <c r="I790" s="55"/>
      <c r="J790" s="99" t="s">
        <v>27</v>
      </c>
      <c r="K790" s="100"/>
      <c r="L790" s="43"/>
      <c r="M790" s="81"/>
    </row>
    <row r="791" spans="1:13" ht="15" x14ac:dyDescent="0.3">
      <c r="A791" s="31" t="s">
        <v>860</v>
      </c>
      <c r="B791" s="7"/>
      <c r="C791" s="52"/>
      <c r="D791" s="15"/>
      <c r="E791" s="18"/>
      <c r="G791" s="55"/>
      <c r="H791" s="64"/>
      <c r="I791" s="55"/>
      <c r="J791" s="15"/>
      <c r="K791" s="15"/>
      <c r="L791" s="8">
        <v>39739</v>
      </c>
      <c r="M791" s="81"/>
    </row>
    <row r="792" spans="1:13" ht="15" thickBot="1" x14ac:dyDescent="0.35">
      <c r="A792" s="17"/>
      <c r="B792" s="21" t="s">
        <v>451</v>
      </c>
      <c r="C792" s="37"/>
      <c r="D792" s="38"/>
      <c r="E792" s="22" t="s">
        <v>442</v>
      </c>
      <c r="G792" s="55"/>
      <c r="H792" s="64"/>
      <c r="I792" s="55"/>
      <c r="J792" s="99" t="s">
        <v>27</v>
      </c>
      <c r="K792" s="100"/>
      <c r="L792" s="43"/>
      <c r="M792" s="81"/>
    </row>
    <row r="793" spans="1:13" ht="15" x14ac:dyDescent="0.3">
      <c r="A793" s="31" t="s">
        <v>861</v>
      </c>
      <c r="B793" s="7"/>
      <c r="C793" s="52"/>
      <c r="D793" s="15"/>
      <c r="E793" s="18"/>
      <c r="G793" s="55"/>
      <c r="H793" s="64"/>
      <c r="I793" s="55"/>
      <c r="J793" s="15"/>
      <c r="K793" s="15"/>
      <c r="L793" s="8">
        <v>39739</v>
      </c>
      <c r="M793" s="81"/>
    </row>
    <row r="794" spans="1:13" ht="15" thickBot="1" x14ac:dyDescent="0.35">
      <c r="A794" s="17"/>
      <c r="B794" s="21" t="s">
        <v>452</v>
      </c>
      <c r="C794" s="37"/>
      <c r="D794" s="38"/>
      <c r="E794" s="22" t="s">
        <v>442</v>
      </c>
      <c r="G794" s="55"/>
      <c r="H794" s="64"/>
      <c r="I794" s="55"/>
      <c r="J794" s="99" t="s">
        <v>27</v>
      </c>
      <c r="K794" s="100"/>
      <c r="L794" s="43"/>
      <c r="M794" s="81"/>
    </row>
    <row r="795" spans="1:13" ht="15.6" thickBot="1" x14ac:dyDescent="0.35">
      <c r="A795" s="31" t="s">
        <v>862</v>
      </c>
      <c r="B795" s="7"/>
      <c r="C795" s="52"/>
      <c r="D795" s="15"/>
      <c r="E795" s="18"/>
      <c r="G795" s="59" t="str">
        <f>IF(H795="◄","◄",IF(H795="ok","►",""))</f>
        <v>◄</v>
      </c>
      <c r="H795" s="60" t="str">
        <f>IF(H796&gt;0,"OK","◄")</f>
        <v>◄</v>
      </c>
      <c r="I795" s="61" t="str">
        <f>IF(AND(J795="◄",K795="►"),"◄?►",IF(J795="◄","◄",IF(K795="►","►","")))</f>
        <v>◄</v>
      </c>
      <c r="J795" s="35" t="str">
        <f>IF(J796&gt;0,"","◄")</f>
        <v>◄</v>
      </c>
      <c r="K795" s="36" t="str">
        <f>IF(K796,"►","")</f>
        <v/>
      </c>
      <c r="L795" s="8">
        <v>39762</v>
      </c>
      <c r="M795" s="80"/>
    </row>
    <row r="796" spans="1:13" x14ac:dyDescent="0.3">
      <c r="A796" s="17"/>
      <c r="B796" s="21" t="s">
        <v>453</v>
      </c>
      <c r="C796" s="37"/>
      <c r="D796" s="38"/>
      <c r="E796" s="22" t="s">
        <v>454</v>
      </c>
      <c r="G796" s="62" t="str">
        <f>IF(H796&gt;0,"ok","◄")</f>
        <v>◄</v>
      </c>
      <c r="H796" s="63"/>
      <c r="I796" s="62" t="str">
        <f>IF(AND(J796="",K796&gt;0),"?",IF(J796="","◄",IF(K796&gt;=1,"►","")))</f>
        <v>◄</v>
      </c>
      <c r="J796" s="27"/>
      <c r="K796" s="28"/>
      <c r="L796" s="2"/>
      <c r="M796" s="81"/>
    </row>
    <row r="797" spans="1:13" ht="15" x14ac:dyDescent="0.3">
      <c r="A797" s="31" t="s">
        <v>863</v>
      </c>
      <c r="B797" s="7"/>
      <c r="C797" s="52"/>
      <c r="D797" s="15"/>
      <c r="E797" s="18"/>
      <c r="G797" s="55"/>
      <c r="H797" s="71" t="str">
        <f>RIGHT(E796,13)</f>
        <v xml:space="preserve">N°. 5 / 2008 </v>
      </c>
      <c r="I797" s="55"/>
      <c r="J797" s="15"/>
      <c r="K797" s="15"/>
      <c r="L797" s="8">
        <v>39762</v>
      </c>
      <c r="M797" s="81"/>
    </row>
    <row r="798" spans="1:13" ht="15" thickBot="1" x14ac:dyDescent="0.35">
      <c r="A798" s="17"/>
      <c r="B798" s="21" t="s">
        <v>455</v>
      </c>
      <c r="C798" s="37"/>
      <c r="D798" s="38"/>
      <c r="E798" s="22" t="s">
        <v>454</v>
      </c>
      <c r="G798" s="55"/>
      <c r="H798" s="64"/>
      <c r="I798" s="55"/>
      <c r="J798" s="99" t="s">
        <v>27</v>
      </c>
      <c r="K798" s="100"/>
      <c r="L798" s="43"/>
      <c r="M798" s="81"/>
    </row>
    <row r="799" spans="1:13" ht="15" x14ac:dyDescent="0.3">
      <c r="A799" s="31" t="s">
        <v>864</v>
      </c>
      <c r="B799" s="7"/>
      <c r="C799" s="52"/>
      <c r="D799" s="15"/>
      <c r="E799" s="18"/>
      <c r="G799" s="55"/>
      <c r="H799" s="64"/>
      <c r="I799" s="55"/>
      <c r="J799" s="15"/>
      <c r="K799" s="15"/>
      <c r="L799" s="8">
        <v>39762</v>
      </c>
      <c r="M799" s="81"/>
    </row>
    <row r="800" spans="1:13" ht="15" thickBot="1" x14ac:dyDescent="0.35">
      <c r="A800" s="17"/>
      <c r="B800" s="21" t="s">
        <v>456</v>
      </c>
      <c r="C800" s="37"/>
      <c r="D800" s="38"/>
      <c r="E800" s="22" t="s">
        <v>454</v>
      </c>
      <c r="G800" s="55"/>
      <c r="H800" s="64"/>
      <c r="I800" s="55"/>
      <c r="J800" s="99" t="s">
        <v>27</v>
      </c>
      <c r="K800" s="100"/>
      <c r="L800" s="43"/>
      <c r="M800" s="81"/>
    </row>
    <row r="801" spans="1:13" ht="28.2" customHeight="1" x14ac:dyDescent="0.3">
      <c r="A801" s="116" t="s">
        <v>865</v>
      </c>
      <c r="B801" s="117"/>
      <c r="C801" s="117"/>
      <c r="D801" s="117"/>
      <c r="E801" s="117"/>
      <c r="G801" s="55"/>
      <c r="H801" s="64"/>
      <c r="I801" s="55"/>
      <c r="J801" s="84"/>
      <c r="K801" s="15"/>
      <c r="L801" s="8">
        <v>39762</v>
      </c>
      <c r="M801" s="81"/>
    </row>
    <row r="802" spans="1:13" ht="15" thickBot="1" x14ac:dyDescent="0.35">
      <c r="A802" s="17"/>
      <c r="B802" s="21" t="s">
        <v>457</v>
      </c>
      <c r="C802" s="37"/>
      <c r="D802" s="38"/>
      <c r="E802" s="22" t="s">
        <v>458</v>
      </c>
      <c r="G802" s="55"/>
      <c r="H802" s="64"/>
      <c r="I802" s="55"/>
      <c r="J802" s="99" t="s">
        <v>27</v>
      </c>
      <c r="K802" s="100"/>
      <c r="L802" s="43"/>
      <c r="M802" s="81"/>
    </row>
    <row r="803" spans="1:13" ht="15" x14ac:dyDescent="0.3">
      <c r="A803" s="31" t="s">
        <v>871</v>
      </c>
      <c r="B803" s="7"/>
      <c r="C803" s="52"/>
      <c r="D803" s="15"/>
      <c r="E803" s="20"/>
      <c r="G803" s="55"/>
      <c r="H803" s="64"/>
      <c r="I803" s="55"/>
      <c r="J803" s="84"/>
      <c r="K803" s="15"/>
      <c r="L803" s="8">
        <v>39815</v>
      </c>
      <c r="M803" s="81"/>
    </row>
    <row r="804" spans="1:13" ht="15" thickBot="1" x14ac:dyDescent="0.35">
      <c r="A804" s="17"/>
      <c r="B804" s="21" t="s">
        <v>459</v>
      </c>
      <c r="C804" s="37"/>
      <c r="D804" s="38"/>
      <c r="E804" s="22" t="s">
        <v>458</v>
      </c>
      <c r="G804" s="55"/>
      <c r="H804" s="64"/>
      <c r="I804" s="55"/>
      <c r="J804" s="99" t="s">
        <v>27</v>
      </c>
      <c r="K804" s="100"/>
      <c r="L804" s="43"/>
      <c r="M804" s="81"/>
    </row>
    <row r="805" spans="1:13" ht="15" x14ac:dyDescent="0.3">
      <c r="A805" s="31" t="s">
        <v>872</v>
      </c>
      <c r="B805" s="7"/>
      <c r="C805" s="52"/>
      <c r="D805" s="15"/>
      <c r="E805" s="18"/>
      <c r="G805" s="55"/>
      <c r="H805" s="64"/>
      <c r="I805" s="55"/>
      <c r="J805" s="82"/>
      <c r="K805" s="15"/>
      <c r="L805" s="8">
        <v>39815</v>
      </c>
      <c r="M805" s="81"/>
    </row>
    <row r="806" spans="1:13" ht="15" thickBot="1" x14ac:dyDescent="0.35">
      <c r="A806" s="17"/>
      <c r="B806" s="21" t="s">
        <v>460</v>
      </c>
      <c r="C806" s="37"/>
      <c r="D806" s="38"/>
      <c r="E806" s="22" t="s">
        <v>454</v>
      </c>
      <c r="G806" s="55"/>
      <c r="H806" s="64"/>
      <c r="I806" s="55"/>
      <c r="J806" s="99" t="s">
        <v>27</v>
      </c>
      <c r="K806" s="100"/>
      <c r="L806" s="43"/>
      <c r="M806" s="81"/>
    </row>
    <row r="807" spans="1:13" ht="15" x14ac:dyDescent="0.3">
      <c r="A807" s="31" t="s">
        <v>873</v>
      </c>
      <c r="B807" s="7"/>
      <c r="C807" s="52"/>
      <c r="D807" s="15"/>
      <c r="E807" s="20"/>
      <c r="G807" s="55"/>
      <c r="H807" s="64"/>
      <c r="I807" s="55"/>
      <c r="J807" s="84"/>
      <c r="K807" s="15"/>
      <c r="L807" s="8">
        <v>39815</v>
      </c>
      <c r="M807" s="81"/>
    </row>
    <row r="808" spans="1:13" ht="15" thickBot="1" x14ac:dyDescent="0.35">
      <c r="A808" s="17"/>
      <c r="B808" s="21" t="s">
        <v>461</v>
      </c>
      <c r="C808" s="37"/>
      <c r="D808" s="38"/>
      <c r="E808" s="22" t="s">
        <v>458</v>
      </c>
      <c r="G808" s="55"/>
      <c r="H808" s="64"/>
      <c r="I808" s="55"/>
      <c r="J808" s="99" t="s">
        <v>27</v>
      </c>
      <c r="K808" s="100"/>
      <c r="L808" s="43"/>
      <c r="M808" s="81"/>
    </row>
    <row r="809" spans="1:13" ht="15" x14ac:dyDescent="0.3">
      <c r="A809" s="31" t="s">
        <v>874</v>
      </c>
      <c r="B809" s="7"/>
      <c r="C809" s="52"/>
      <c r="D809" s="15"/>
      <c r="E809" s="20"/>
      <c r="G809" s="55"/>
      <c r="H809" s="64"/>
      <c r="I809" s="55"/>
      <c r="J809" s="84"/>
      <c r="K809" s="15"/>
      <c r="L809" s="8">
        <v>39830</v>
      </c>
      <c r="M809" s="81"/>
    </row>
    <row r="810" spans="1:13" ht="15" thickBot="1" x14ac:dyDescent="0.35">
      <c r="A810" s="17"/>
      <c r="B810" s="21" t="s">
        <v>908</v>
      </c>
      <c r="C810" s="37"/>
      <c r="D810" s="38"/>
      <c r="E810" s="22" t="s">
        <v>458</v>
      </c>
      <c r="G810" s="55"/>
      <c r="H810" s="64"/>
      <c r="I810" s="55"/>
      <c r="J810" s="99" t="s">
        <v>27</v>
      </c>
      <c r="K810" s="100"/>
      <c r="L810" s="43"/>
      <c r="M810" s="81"/>
    </row>
    <row r="811" spans="1:13" ht="15" x14ac:dyDescent="0.3">
      <c r="A811" s="31" t="s">
        <v>875</v>
      </c>
      <c r="B811" s="7"/>
      <c r="C811" s="52"/>
      <c r="D811" s="15"/>
      <c r="E811" s="20"/>
      <c r="G811" s="55"/>
      <c r="H811" s="64"/>
      <c r="I811" s="55"/>
      <c r="J811" s="84"/>
      <c r="K811" s="15"/>
      <c r="L811" s="8">
        <v>39830</v>
      </c>
      <c r="M811" s="81"/>
    </row>
    <row r="812" spans="1:13" ht="15" thickBot="1" x14ac:dyDescent="0.35">
      <c r="A812" s="17"/>
      <c r="B812" s="21" t="s">
        <v>909</v>
      </c>
      <c r="C812" s="37"/>
      <c r="D812" s="38"/>
      <c r="E812" s="22" t="s">
        <v>458</v>
      </c>
      <c r="G812" s="55"/>
      <c r="H812" s="64"/>
      <c r="I812" s="55"/>
      <c r="J812" s="99" t="s">
        <v>27</v>
      </c>
      <c r="K812" s="100"/>
      <c r="L812" s="43"/>
      <c r="M812" s="81"/>
    </row>
    <row r="813" spans="1:13" ht="15" x14ac:dyDescent="0.3">
      <c r="A813" s="31" t="s">
        <v>876</v>
      </c>
      <c r="B813" s="7"/>
      <c r="C813" s="52"/>
      <c r="D813" s="15"/>
      <c r="E813" s="20"/>
      <c r="G813" s="55"/>
      <c r="H813" s="64"/>
      <c r="I813" s="55"/>
      <c r="J813" s="84"/>
      <c r="K813" s="15"/>
      <c r="L813" s="8">
        <v>39834</v>
      </c>
      <c r="M813" s="81"/>
    </row>
    <row r="814" spans="1:13" ht="15" thickBot="1" x14ac:dyDescent="0.35">
      <c r="A814" s="17"/>
      <c r="B814" s="5" t="s">
        <v>910</v>
      </c>
      <c r="C814" s="37"/>
      <c r="D814" s="38"/>
      <c r="E814" s="22" t="s">
        <v>463</v>
      </c>
      <c r="G814" s="55"/>
      <c r="H814" s="64"/>
      <c r="I814" s="55"/>
      <c r="J814" s="99" t="s">
        <v>27</v>
      </c>
      <c r="K814" s="100"/>
      <c r="L814" s="43"/>
      <c r="M814" s="81"/>
    </row>
    <row r="815" spans="1:13" ht="15.6" thickBot="1" x14ac:dyDescent="0.35">
      <c r="A815" s="31" t="s">
        <v>877</v>
      </c>
      <c r="B815" s="7"/>
      <c r="C815" s="52"/>
      <c r="D815" s="15"/>
      <c r="E815" s="18"/>
      <c r="G815" s="59" t="str">
        <f>IF(H815="◄","◄",IF(H815="ok","►",""))</f>
        <v>◄</v>
      </c>
      <c r="H815" s="60" t="str">
        <f>IF(H816&gt;0,"OK","◄")</f>
        <v>◄</v>
      </c>
      <c r="I815" s="61" t="str">
        <f>IF(AND(J815="◄",K815="►"),"◄?►",IF(J815="◄","◄",IF(K815="►","►","")))</f>
        <v>◄</v>
      </c>
      <c r="J815" s="35" t="str">
        <f>IF(J816&gt;0,"","◄")</f>
        <v>◄</v>
      </c>
      <c r="K815" s="36" t="str">
        <f>IF(K816,"►","")</f>
        <v/>
      </c>
      <c r="L815" s="8">
        <v>39866</v>
      </c>
      <c r="M815" s="80"/>
    </row>
    <row r="816" spans="1:13" x14ac:dyDescent="0.3">
      <c r="A816" s="17"/>
      <c r="B816" s="21" t="s">
        <v>462</v>
      </c>
      <c r="C816" s="37"/>
      <c r="D816" s="38"/>
      <c r="E816" s="22" t="s">
        <v>463</v>
      </c>
      <c r="G816" s="62" t="str">
        <f>IF(H816&gt;0,"ok","◄")</f>
        <v>◄</v>
      </c>
      <c r="H816" s="63"/>
      <c r="I816" s="62" t="str">
        <f>IF(AND(J816="",K816&gt;0),"?",IF(J816="","◄",IF(K816&gt;=1,"►","")))</f>
        <v>◄</v>
      </c>
      <c r="J816" s="27"/>
      <c r="K816" s="28"/>
      <c r="L816" s="2"/>
      <c r="M816" s="81"/>
    </row>
    <row r="817" spans="1:13" ht="15" x14ac:dyDescent="0.3">
      <c r="A817" s="31" t="s">
        <v>878</v>
      </c>
      <c r="B817" s="7"/>
      <c r="C817" s="52"/>
      <c r="D817" s="15"/>
      <c r="E817" s="18"/>
      <c r="G817" s="55"/>
      <c r="H817" s="71" t="str">
        <f>RIGHT(E816,13)</f>
        <v xml:space="preserve">N°. 1 / 2009 </v>
      </c>
      <c r="I817" s="55"/>
      <c r="J817" s="15"/>
      <c r="K817" s="15"/>
      <c r="L817" s="8">
        <v>39865</v>
      </c>
      <c r="M817" s="81"/>
    </row>
    <row r="818" spans="1:13" ht="15" thickBot="1" x14ac:dyDescent="0.35">
      <c r="A818" s="17"/>
      <c r="B818" s="21" t="s">
        <v>464</v>
      </c>
      <c r="C818" s="37"/>
      <c r="D818" s="38"/>
      <c r="E818" s="22" t="s">
        <v>463</v>
      </c>
      <c r="G818" s="55"/>
      <c r="H818" s="64"/>
      <c r="I818" s="55"/>
      <c r="J818" s="99" t="s">
        <v>27</v>
      </c>
      <c r="K818" s="100"/>
      <c r="L818" s="43"/>
      <c r="M818" s="81"/>
    </row>
    <row r="819" spans="1:13" ht="15" x14ac:dyDescent="0.3">
      <c r="A819" s="31" t="s">
        <v>879</v>
      </c>
      <c r="B819" s="7"/>
      <c r="C819" s="52"/>
      <c r="D819" s="15"/>
      <c r="E819" s="18"/>
      <c r="G819" s="55"/>
      <c r="H819" s="64"/>
      <c r="I819" s="55"/>
      <c r="J819" s="15"/>
      <c r="K819" s="15"/>
      <c r="L819" s="8">
        <v>39853</v>
      </c>
      <c r="M819" s="81"/>
    </row>
    <row r="820" spans="1:13" ht="15" thickBot="1" x14ac:dyDescent="0.35">
      <c r="A820" s="17"/>
      <c r="B820" s="21" t="s">
        <v>465</v>
      </c>
      <c r="C820" s="37"/>
      <c r="D820" s="38"/>
      <c r="E820" s="22" t="s">
        <v>463</v>
      </c>
      <c r="G820" s="55"/>
      <c r="H820" s="64"/>
      <c r="I820" s="55"/>
      <c r="J820" s="99" t="s">
        <v>27</v>
      </c>
      <c r="K820" s="100"/>
      <c r="L820" s="43"/>
      <c r="M820" s="81"/>
    </row>
    <row r="821" spans="1:13" ht="15" x14ac:dyDescent="0.3">
      <c r="A821" s="31" t="s">
        <v>880</v>
      </c>
      <c r="B821" s="7"/>
      <c r="C821" s="52"/>
      <c r="D821" s="15"/>
      <c r="E821" s="20"/>
      <c r="G821" s="55"/>
      <c r="H821" s="64"/>
      <c r="I821" s="55"/>
      <c r="J821" s="84"/>
      <c r="K821" s="15"/>
      <c r="L821" s="8">
        <v>39879</v>
      </c>
      <c r="M821" s="81"/>
    </row>
    <row r="822" spans="1:13" ht="15" thickBot="1" x14ac:dyDescent="0.35">
      <c r="A822" s="17"/>
      <c r="B822" s="21" t="s">
        <v>466</v>
      </c>
      <c r="C822" s="37"/>
      <c r="D822" s="38"/>
      <c r="E822" s="22" t="s">
        <v>467</v>
      </c>
      <c r="G822" s="55"/>
      <c r="H822" s="64"/>
      <c r="I822" s="55"/>
      <c r="J822" s="99" t="s">
        <v>27</v>
      </c>
      <c r="K822" s="100"/>
      <c r="L822" s="43"/>
      <c r="M822" s="81"/>
    </row>
    <row r="823" spans="1:13" ht="15" x14ac:dyDescent="0.3">
      <c r="A823" s="31" t="s">
        <v>881</v>
      </c>
      <c r="B823" s="7"/>
      <c r="C823" s="52"/>
      <c r="D823" s="15"/>
      <c r="E823" s="18"/>
      <c r="G823" s="55"/>
      <c r="H823" s="64"/>
      <c r="I823" s="55"/>
      <c r="J823" s="15"/>
      <c r="K823" s="15"/>
      <c r="L823" s="8">
        <v>39879</v>
      </c>
      <c r="M823" s="81"/>
    </row>
    <row r="824" spans="1:13" ht="15" thickBot="1" x14ac:dyDescent="0.35">
      <c r="A824" s="17"/>
      <c r="B824" s="21" t="s">
        <v>468</v>
      </c>
      <c r="C824" s="37"/>
      <c r="D824" s="38"/>
      <c r="E824" s="22" t="s">
        <v>467</v>
      </c>
      <c r="G824" s="55"/>
      <c r="H824" s="64"/>
      <c r="I824" s="55"/>
      <c r="J824" s="99" t="s">
        <v>27</v>
      </c>
      <c r="K824" s="100"/>
      <c r="L824" s="43"/>
      <c r="M824" s="81"/>
    </row>
    <row r="825" spans="1:13" ht="15.6" thickBot="1" x14ac:dyDescent="0.35">
      <c r="A825" s="31" t="s">
        <v>882</v>
      </c>
      <c r="B825" s="7"/>
      <c r="C825" s="52"/>
      <c r="D825" s="15"/>
      <c r="E825" s="20"/>
      <c r="G825" s="59" t="str">
        <f>IF(H825="◄","◄",IF(H825="ok","►",""))</f>
        <v>◄</v>
      </c>
      <c r="H825" s="60" t="str">
        <f>IF(H826&gt;0,"OK","◄")</f>
        <v>◄</v>
      </c>
      <c r="I825" s="61" t="str">
        <f>IF(AND(J825="◄",K825="►"),"◄?►",IF(J825="◄","◄",IF(K825="►","►","")))</f>
        <v>◄</v>
      </c>
      <c r="J825" s="35" t="str">
        <f>IF(J826&gt;0,"","◄")</f>
        <v>◄</v>
      </c>
      <c r="K825" s="36" t="str">
        <f>IF(K826,"►","")</f>
        <v/>
      </c>
      <c r="L825" s="8">
        <v>39907</v>
      </c>
      <c r="M825" s="80"/>
    </row>
    <row r="826" spans="1:13" x14ac:dyDescent="0.3">
      <c r="A826" s="17"/>
      <c r="B826" s="21" t="s">
        <v>469</v>
      </c>
      <c r="C826" s="37"/>
      <c r="D826" s="38"/>
      <c r="E826" s="22" t="s">
        <v>470</v>
      </c>
      <c r="G826" s="62" t="str">
        <f>IF(H826&gt;0,"ok","◄")</f>
        <v>◄</v>
      </c>
      <c r="H826" s="63"/>
      <c r="I826" s="62" t="str">
        <f>IF(AND(J826="",K826&gt;0),"?",IF(J826="","◄",IF(K826&gt;=1,"►","")))</f>
        <v>◄</v>
      </c>
      <c r="J826" s="27"/>
      <c r="K826" s="28"/>
      <c r="L826" s="2"/>
      <c r="M826" s="81"/>
    </row>
    <row r="827" spans="1:13" ht="15" x14ac:dyDescent="0.3">
      <c r="A827" s="31" t="s">
        <v>883</v>
      </c>
      <c r="B827" s="7"/>
      <c r="C827" s="52"/>
      <c r="D827" s="15"/>
      <c r="E827" s="20"/>
      <c r="G827" s="55"/>
      <c r="H827" s="71" t="str">
        <f>RIGHT(E826,13)</f>
        <v xml:space="preserve">N°. 2 / 2009 </v>
      </c>
      <c r="I827" s="55"/>
      <c r="J827" s="84"/>
      <c r="K827" s="15"/>
      <c r="L827" s="8">
        <v>39907</v>
      </c>
      <c r="M827" s="81"/>
    </row>
    <row r="828" spans="1:13" ht="15" thickBot="1" x14ac:dyDescent="0.35">
      <c r="A828" s="17"/>
      <c r="B828" s="21" t="s">
        <v>911</v>
      </c>
      <c r="C828" s="37"/>
      <c r="D828" s="38"/>
      <c r="E828" s="22" t="s">
        <v>470</v>
      </c>
      <c r="G828" s="55"/>
      <c r="H828" s="64"/>
      <c r="I828" s="55"/>
      <c r="J828" s="99" t="s">
        <v>27</v>
      </c>
      <c r="K828" s="100"/>
      <c r="L828" s="43"/>
      <c r="M828" s="81"/>
    </row>
    <row r="829" spans="1:13" ht="15" x14ac:dyDescent="0.3">
      <c r="A829" s="31" t="s">
        <v>884</v>
      </c>
      <c r="B829" s="7"/>
      <c r="C829" s="52"/>
      <c r="D829" s="15"/>
      <c r="E829" s="20"/>
      <c r="G829" s="55"/>
      <c r="H829" s="64"/>
      <c r="I829" s="55"/>
      <c r="J829" s="84"/>
      <c r="K829" s="15"/>
      <c r="L829" s="8">
        <v>39907</v>
      </c>
      <c r="M829" s="81"/>
    </row>
    <row r="830" spans="1:13" ht="15" thickBot="1" x14ac:dyDescent="0.35">
      <c r="A830" s="17"/>
      <c r="B830" s="21" t="s">
        <v>473</v>
      </c>
      <c r="C830" s="37"/>
      <c r="D830" s="38"/>
      <c r="E830" s="22" t="s">
        <v>470</v>
      </c>
      <c r="G830" s="55"/>
      <c r="H830" s="64"/>
      <c r="I830" s="55"/>
      <c r="J830" s="99" t="s">
        <v>27</v>
      </c>
      <c r="K830" s="100"/>
      <c r="L830" s="43"/>
      <c r="M830" s="81"/>
    </row>
    <row r="831" spans="1:13" ht="15.6" x14ac:dyDescent="0.3">
      <c r="A831" s="31" t="s">
        <v>885</v>
      </c>
      <c r="B831" s="7"/>
      <c r="C831" s="53"/>
      <c r="D831" s="15"/>
      <c r="E831" s="18"/>
      <c r="G831" s="55"/>
      <c r="H831" s="64"/>
      <c r="I831" s="55"/>
      <c r="J831" s="84"/>
      <c r="K831" s="15"/>
      <c r="L831" s="8">
        <v>39907</v>
      </c>
      <c r="M831" s="80"/>
    </row>
    <row r="832" spans="1:13" ht="15" thickBot="1" x14ac:dyDescent="0.35">
      <c r="A832" s="17"/>
      <c r="B832" s="21" t="s">
        <v>471</v>
      </c>
      <c r="C832" s="37"/>
      <c r="D832" s="38"/>
      <c r="E832" s="22" t="s">
        <v>472</v>
      </c>
      <c r="G832" s="55"/>
      <c r="H832" s="64"/>
      <c r="I832" s="55"/>
      <c r="J832" s="99" t="s">
        <v>27</v>
      </c>
      <c r="K832" s="100"/>
      <c r="L832" s="43"/>
      <c r="M832" s="81"/>
    </row>
    <row r="833" spans="1:13" ht="15" x14ac:dyDescent="0.3">
      <c r="A833" s="31" t="s">
        <v>886</v>
      </c>
      <c r="B833" s="7"/>
      <c r="C833" s="52"/>
      <c r="D833" s="15"/>
      <c r="E833" s="20"/>
      <c r="G833" s="55"/>
      <c r="H833" s="64"/>
      <c r="I833" s="55"/>
      <c r="J833" s="84"/>
      <c r="K833" s="15"/>
      <c r="L833" s="8">
        <v>39942</v>
      </c>
      <c r="M833" s="81"/>
    </row>
    <row r="834" spans="1:13" ht="15" thickBot="1" x14ac:dyDescent="0.35">
      <c r="A834" s="17"/>
      <c r="B834" s="21" t="s">
        <v>473</v>
      </c>
      <c r="C834" s="37"/>
      <c r="D834" s="38"/>
      <c r="E834" s="22" t="s">
        <v>474</v>
      </c>
      <c r="G834" s="55"/>
      <c r="H834" s="64"/>
      <c r="I834" s="55"/>
      <c r="J834" s="99" t="s">
        <v>27</v>
      </c>
      <c r="K834" s="100"/>
      <c r="L834" s="43"/>
      <c r="M834" s="81"/>
    </row>
    <row r="835" spans="1:13" ht="15" x14ac:dyDescent="0.3">
      <c r="A835" s="31" t="s">
        <v>887</v>
      </c>
      <c r="B835" s="7"/>
      <c r="C835" s="52"/>
      <c r="D835" s="15"/>
      <c r="E835" s="20"/>
      <c r="G835" s="55"/>
      <c r="H835" s="64"/>
      <c r="I835" s="55"/>
      <c r="J835" s="84"/>
      <c r="K835" s="15"/>
      <c r="L835" s="8">
        <v>39942</v>
      </c>
      <c r="M835" s="81"/>
    </row>
    <row r="836" spans="1:13" ht="15" thickBot="1" x14ac:dyDescent="0.35">
      <c r="A836" s="17"/>
      <c r="B836" s="21" t="s">
        <v>475</v>
      </c>
      <c r="C836" s="37"/>
      <c r="D836" s="38"/>
      <c r="E836" s="22" t="s">
        <v>474</v>
      </c>
      <c r="G836" s="55"/>
      <c r="H836" s="64"/>
      <c r="I836" s="55"/>
      <c r="J836" s="99" t="s">
        <v>27</v>
      </c>
      <c r="K836" s="100"/>
      <c r="L836" s="43"/>
      <c r="M836" s="81"/>
    </row>
    <row r="837" spans="1:13" ht="15" x14ac:dyDescent="0.3">
      <c r="A837" s="31" t="s">
        <v>888</v>
      </c>
      <c r="B837" s="7"/>
      <c r="C837" s="52"/>
      <c r="D837" s="15"/>
      <c r="E837" s="20"/>
      <c r="G837" s="55"/>
      <c r="H837" s="64"/>
      <c r="I837" s="55"/>
      <c r="J837" s="84"/>
      <c r="K837" s="15"/>
      <c r="L837" s="8">
        <v>39942</v>
      </c>
      <c r="M837" s="81"/>
    </row>
    <row r="838" spans="1:13" ht="15" thickBot="1" x14ac:dyDescent="0.35">
      <c r="A838" s="17"/>
      <c r="B838" s="21" t="s">
        <v>476</v>
      </c>
      <c r="C838" s="37"/>
      <c r="D838" s="38"/>
      <c r="E838" s="22" t="s">
        <v>474</v>
      </c>
      <c r="G838" s="55"/>
      <c r="H838" s="64"/>
      <c r="I838" s="55"/>
      <c r="J838" s="99" t="s">
        <v>27</v>
      </c>
      <c r="K838" s="100"/>
      <c r="L838" s="43"/>
      <c r="M838" s="81"/>
    </row>
    <row r="839" spans="1:13" ht="15.6" thickBot="1" x14ac:dyDescent="0.35">
      <c r="A839" s="31" t="s">
        <v>889</v>
      </c>
      <c r="B839" s="7"/>
      <c r="C839" s="52"/>
      <c r="D839" s="15"/>
      <c r="E839" s="20"/>
      <c r="G839" s="59" t="str">
        <f>IF(H839="◄","◄",IF(H839="ok","►",""))</f>
        <v>◄</v>
      </c>
      <c r="H839" s="60" t="str">
        <f>IF(H840&gt;0,"OK","◄")</f>
        <v>◄</v>
      </c>
      <c r="I839" s="55"/>
      <c r="J839" s="35" t="str">
        <f>IF(J840&gt;0,"","◄")</f>
        <v>◄</v>
      </c>
      <c r="K839" s="36" t="str">
        <f>IF(K840,"►","")</f>
        <v/>
      </c>
      <c r="L839" s="8">
        <v>39970</v>
      </c>
      <c r="M839" s="80"/>
    </row>
    <row r="840" spans="1:13" x14ac:dyDescent="0.3">
      <c r="A840" s="17"/>
      <c r="B840" s="21" t="s">
        <v>477</v>
      </c>
      <c r="C840" s="37"/>
      <c r="D840" s="38"/>
      <c r="E840" s="22" t="s">
        <v>478</v>
      </c>
      <c r="G840" s="62" t="str">
        <f>IF(H840&gt;0,"ok","◄")</f>
        <v>◄</v>
      </c>
      <c r="H840" s="63"/>
      <c r="I840" s="55"/>
      <c r="J840" s="27"/>
      <c r="K840" s="28"/>
      <c r="L840" s="2"/>
      <c r="M840" s="81"/>
    </row>
    <row r="841" spans="1:13" ht="15" x14ac:dyDescent="0.3">
      <c r="A841" s="31" t="s">
        <v>890</v>
      </c>
      <c r="B841" s="7"/>
      <c r="C841" s="52"/>
      <c r="D841" s="15"/>
      <c r="E841" s="18"/>
      <c r="G841" s="55"/>
      <c r="H841" s="71" t="str">
        <f>RIGHT(E840,13)</f>
        <v xml:space="preserve">N°. 3 / 2009 </v>
      </c>
      <c r="I841" s="55"/>
      <c r="J841" s="84"/>
      <c r="K841" s="15"/>
      <c r="L841" s="8">
        <v>39970</v>
      </c>
      <c r="M841" s="81"/>
    </row>
    <row r="842" spans="1:13" ht="15" thickBot="1" x14ac:dyDescent="0.35">
      <c r="A842" s="17"/>
      <c r="B842" s="21" t="s">
        <v>479</v>
      </c>
      <c r="C842" s="37"/>
      <c r="D842" s="38"/>
      <c r="E842" s="22" t="s">
        <v>480</v>
      </c>
      <c r="G842" s="55"/>
      <c r="H842" s="64"/>
      <c r="I842" s="55"/>
      <c r="J842" s="99" t="s">
        <v>27</v>
      </c>
      <c r="K842" s="100"/>
      <c r="L842" s="43"/>
      <c r="M842" s="81"/>
    </row>
    <row r="843" spans="1:13" ht="15" x14ac:dyDescent="0.3">
      <c r="A843" s="31" t="s">
        <v>891</v>
      </c>
      <c r="B843" s="7"/>
      <c r="C843" s="52"/>
      <c r="D843" s="15"/>
      <c r="E843" s="18"/>
      <c r="G843" s="55"/>
      <c r="H843" s="64"/>
      <c r="I843" s="55"/>
      <c r="J843" s="15"/>
      <c r="K843" s="15"/>
      <c r="L843" s="8">
        <v>39991</v>
      </c>
      <c r="M843" s="81"/>
    </row>
    <row r="844" spans="1:13" ht="15" thickBot="1" x14ac:dyDescent="0.35">
      <c r="A844" s="17"/>
      <c r="B844" s="21" t="s">
        <v>481</v>
      </c>
      <c r="C844" s="37"/>
      <c r="D844" s="38"/>
      <c r="E844" s="22" t="s">
        <v>480</v>
      </c>
      <c r="G844" s="55"/>
      <c r="H844" s="64"/>
      <c r="I844" s="55"/>
      <c r="J844" s="99" t="s">
        <v>27</v>
      </c>
      <c r="K844" s="100"/>
      <c r="L844" s="43"/>
      <c r="M844" s="81"/>
    </row>
    <row r="845" spans="1:13" ht="15" x14ac:dyDescent="0.3">
      <c r="A845" s="31" t="s">
        <v>892</v>
      </c>
      <c r="B845" s="7"/>
      <c r="C845" s="52"/>
      <c r="D845" s="15"/>
      <c r="E845" s="18"/>
      <c r="G845" s="55"/>
      <c r="H845" s="64"/>
      <c r="I845" s="55"/>
      <c r="J845" s="15"/>
      <c r="K845" s="15"/>
      <c r="L845" s="8">
        <v>39991</v>
      </c>
      <c r="M845" s="81"/>
    </row>
    <row r="846" spans="1:13" ht="15" thickBot="1" x14ac:dyDescent="0.35">
      <c r="A846" s="17"/>
      <c r="B846" s="21" t="s">
        <v>482</v>
      </c>
      <c r="C846" s="37"/>
      <c r="D846" s="38"/>
      <c r="E846" s="22" t="s">
        <v>480</v>
      </c>
      <c r="G846" s="55"/>
      <c r="H846" s="64"/>
      <c r="I846" s="55"/>
      <c r="J846" s="99" t="s">
        <v>27</v>
      </c>
      <c r="K846" s="100"/>
      <c r="L846" s="43"/>
      <c r="M846" s="81"/>
    </row>
    <row r="847" spans="1:13" ht="29.4" customHeight="1" x14ac:dyDescent="0.3">
      <c r="A847" s="116" t="s">
        <v>893</v>
      </c>
      <c r="B847" s="117"/>
      <c r="C847" s="117"/>
      <c r="D847" s="117"/>
      <c r="E847" s="117"/>
      <c r="G847" s="55"/>
      <c r="H847" s="64"/>
      <c r="I847" s="55"/>
      <c r="J847" s="84"/>
      <c r="K847" s="15"/>
      <c r="L847" s="8">
        <v>40054</v>
      </c>
      <c r="M847" s="81"/>
    </row>
    <row r="848" spans="1:13" ht="15" thickBot="1" x14ac:dyDescent="0.35">
      <c r="A848" s="17"/>
      <c r="B848" s="21" t="s">
        <v>483</v>
      </c>
      <c r="C848" s="37"/>
      <c r="D848" s="38"/>
      <c r="E848" s="22" t="s">
        <v>478</v>
      </c>
      <c r="G848" s="55"/>
      <c r="H848" s="64"/>
      <c r="I848" s="55"/>
      <c r="J848" s="99" t="s">
        <v>27</v>
      </c>
      <c r="K848" s="100"/>
      <c r="L848" s="43"/>
      <c r="M848" s="81"/>
    </row>
    <row r="849" spans="1:13" ht="15" x14ac:dyDescent="0.3">
      <c r="A849" s="31" t="s">
        <v>894</v>
      </c>
      <c r="B849" s="7"/>
      <c r="C849" s="52"/>
      <c r="D849" s="15"/>
      <c r="E849" s="18"/>
      <c r="G849" s="55"/>
      <c r="H849" s="64"/>
      <c r="I849" s="55"/>
      <c r="J849" s="15"/>
      <c r="K849" s="15"/>
      <c r="L849" s="8">
        <v>40054</v>
      </c>
      <c r="M849" s="81"/>
    </row>
    <row r="850" spans="1:13" ht="15" thickBot="1" x14ac:dyDescent="0.35">
      <c r="A850" s="17"/>
      <c r="B850" s="21" t="s">
        <v>484</v>
      </c>
      <c r="C850" s="37"/>
      <c r="D850" s="38"/>
      <c r="E850" s="22" t="s">
        <v>480</v>
      </c>
      <c r="G850" s="55"/>
      <c r="H850" s="64"/>
      <c r="I850" s="55"/>
      <c r="J850" s="99" t="s">
        <v>27</v>
      </c>
      <c r="K850" s="100"/>
      <c r="L850" s="43"/>
      <c r="M850" s="81"/>
    </row>
    <row r="851" spans="1:13" ht="15" x14ac:dyDescent="0.3">
      <c r="A851" s="31" t="s">
        <v>895</v>
      </c>
      <c r="B851" s="7"/>
      <c r="C851" s="52"/>
      <c r="D851" s="15"/>
      <c r="E851" s="20"/>
      <c r="G851" s="55"/>
      <c r="H851" s="64"/>
      <c r="I851" s="55"/>
      <c r="J851" s="84"/>
      <c r="K851" s="15"/>
      <c r="L851" s="8">
        <v>40054</v>
      </c>
      <c r="M851" s="81"/>
    </row>
    <row r="852" spans="1:13" ht="15" thickBot="1" x14ac:dyDescent="0.35">
      <c r="A852" s="17"/>
      <c r="B852" s="21" t="s">
        <v>485</v>
      </c>
      <c r="C852" s="37"/>
      <c r="D852" s="38"/>
      <c r="E852" s="22" t="s">
        <v>478</v>
      </c>
      <c r="G852" s="55"/>
      <c r="H852" s="64"/>
      <c r="I852" s="55"/>
      <c r="J852" s="99" t="s">
        <v>27</v>
      </c>
      <c r="K852" s="100"/>
      <c r="L852" s="43"/>
      <c r="M852" s="81"/>
    </row>
    <row r="853" spans="1:13" ht="15" x14ac:dyDescent="0.3">
      <c r="A853" s="31" t="s">
        <v>896</v>
      </c>
      <c r="B853" s="7"/>
      <c r="C853" s="52"/>
      <c r="D853" s="15"/>
      <c r="E853" s="18"/>
      <c r="G853" s="55"/>
      <c r="H853" s="64"/>
      <c r="I853" s="55"/>
      <c r="J853" s="84"/>
      <c r="K853" s="15"/>
      <c r="L853" s="8">
        <v>40075</v>
      </c>
      <c r="M853" s="81"/>
    </row>
    <row r="854" spans="1:13" ht="15" thickBot="1" x14ac:dyDescent="0.35">
      <c r="A854" s="17"/>
      <c r="B854" s="21" t="s">
        <v>486</v>
      </c>
      <c r="C854" s="37"/>
      <c r="D854" s="38"/>
      <c r="E854" s="22" t="s">
        <v>487</v>
      </c>
      <c r="G854" s="55"/>
      <c r="H854" s="64"/>
      <c r="I854" s="55"/>
      <c r="J854" s="99" t="s">
        <v>27</v>
      </c>
      <c r="K854" s="100"/>
      <c r="L854" s="43"/>
      <c r="M854" s="81"/>
    </row>
    <row r="855" spans="1:13" ht="15.6" thickBot="1" x14ac:dyDescent="0.35">
      <c r="A855" s="31" t="s">
        <v>897</v>
      </c>
      <c r="B855" s="7"/>
      <c r="C855" s="52"/>
      <c r="D855" s="15"/>
      <c r="E855" s="18"/>
      <c r="G855" s="59" t="str">
        <f>IF(H855="◄","◄",IF(H855="ok","►",""))</f>
        <v>◄</v>
      </c>
      <c r="H855" s="60" t="str">
        <f>IF(H856&gt;0,"OK","◄")</f>
        <v>◄</v>
      </c>
      <c r="I855" s="55"/>
      <c r="J855" s="35" t="str">
        <f>IF(J856&gt;0,"","◄")</f>
        <v>◄</v>
      </c>
      <c r="K855" s="36" t="str">
        <f>IF(K856,"►","")</f>
        <v/>
      </c>
      <c r="L855" s="8">
        <v>40077</v>
      </c>
      <c r="M855" s="80"/>
    </row>
    <row r="856" spans="1:13" ht="15" customHeight="1" x14ac:dyDescent="0.3">
      <c r="A856" s="17"/>
      <c r="B856" s="21" t="s">
        <v>488</v>
      </c>
      <c r="C856" s="37"/>
      <c r="D856" s="38"/>
      <c r="E856" s="22" t="s">
        <v>487</v>
      </c>
      <c r="G856" s="62" t="str">
        <f>IF(H856&gt;0,"ok","◄")</f>
        <v>◄</v>
      </c>
      <c r="H856" s="63"/>
      <c r="I856" s="55"/>
      <c r="J856" s="27"/>
      <c r="K856" s="28"/>
      <c r="L856" s="2"/>
      <c r="M856" s="81"/>
    </row>
    <row r="857" spans="1:13" ht="15" x14ac:dyDescent="0.3">
      <c r="A857" s="31" t="s">
        <v>898</v>
      </c>
      <c r="B857" s="7"/>
      <c r="C857" s="52"/>
      <c r="D857" s="15"/>
      <c r="E857" s="20"/>
      <c r="G857" s="55"/>
      <c r="H857" s="71" t="str">
        <f>RIGHT(E856,13)</f>
        <v xml:space="preserve">N°. 4 / 2009 </v>
      </c>
      <c r="I857" s="55"/>
      <c r="J857" s="84"/>
      <c r="K857" s="15"/>
      <c r="L857" s="8">
        <v>40089</v>
      </c>
      <c r="M857" s="81"/>
    </row>
    <row r="858" spans="1:13" ht="15" thickBot="1" x14ac:dyDescent="0.35">
      <c r="A858" s="17"/>
      <c r="B858" s="21" t="s">
        <v>489</v>
      </c>
      <c r="C858" s="37"/>
      <c r="D858" s="38"/>
      <c r="E858" s="22" t="s">
        <v>490</v>
      </c>
      <c r="G858" s="55"/>
      <c r="H858" s="64"/>
      <c r="I858" s="55"/>
      <c r="J858" s="99" t="s">
        <v>27</v>
      </c>
      <c r="K858" s="100"/>
      <c r="L858" s="43"/>
      <c r="M858" s="81"/>
    </row>
    <row r="859" spans="1:13" ht="15" x14ac:dyDescent="0.3">
      <c r="A859" s="31" t="s">
        <v>11</v>
      </c>
      <c r="B859" s="7"/>
      <c r="C859" s="52"/>
      <c r="D859" s="118" t="s">
        <v>915</v>
      </c>
      <c r="E859" s="119"/>
      <c r="G859" s="55"/>
      <c r="H859" s="64"/>
      <c r="I859" s="55"/>
      <c r="J859" s="84"/>
      <c r="K859" s="15"/>
      <c r="L859" s="8"/>
      <c r="M859" s="81"/>
    </row>
    <row r="860" spans="1:13" ht="41.4" customHeight="1" thickBot="1" x14ac:dyDescent="0.35">
      <c r="A860" s="92"/>
      <c r="B860" s="93" t="s">
        <v>914</v>
      </c>
      <c r="C860" s="94"/>
      <c r="D860" s="120"/>
      <c r="E860" s="120"/>
      <c r="G860" s="95"/>
      <c r="H860" s="96"/>
      <c r="I860" s="95"/>
      <c r="J860" s="97"/>
      <c r="K860" s="97"/>
      <c r="L860" s="97"/>
      <c r="M860" s="98"/>
    </row>
  </sheetData>
  <sheetProtection autoFilter="0"/>
  <autoFilter ref="A1:M860" xr:uid="{24D50D6E-60E2-4DDA-94F7-7CB275986006}"/>
  <mergeCells count="413">
    <mergeCell ref="D859:E860"/>
    <mergeCell ref="J125:K125"/>
    <mergeCell ref="A801:E801"/>
    <mergeCell ref="A847:E847"/>
    <mergeCell ref="A626:E626"/>
    <mergeCell ref="A648:E648"/>
    <mergeCell ref="A650:E650"/>
    <mergeCell ref="A703:E703"/>
    <mergeCell ref="A709:E709"/>
    <mergeCell ref="A717:E717"/>
    <mergeCell ref="A725:E725"/>
    <mergeCell ref="A765:E765"/>
    <mergeCell ref="A789:E789"/>
    <mergeCell ref="A398:E398"/>
    <mergeCell ref="A410:E410"/>
    <mergeCell ref="A476:E476"/>
    <mergeCell ref="A478:E478"/>
    <mergeCell ref="A568:E568"/>
    <mergeCell ref="A576:E576"/>
    <mergeCell ref="A584:E584"/>
    <mergeCell ref="A586:E586"/>
    <mergeCell ref="A624:E624"/>
    <mergeCell ref="A384:E384"/>
    <mergeCell ref="A266:E266"/>
    <mergeCell ref="A46:E46"/>
    <mergeCell ref="A114:E114"/>
    <mergeCell ref="A136:E136"/>
    <mergeCell ref="A144:E144"/>
    <mergeCell ref="A200:E200"/>
    <mergeCell ref="A228:E228"/>
    <mergeCell ref="A234:E234"/>
    <mergeCell ref="A246:E246"/>
    <mergeCell ref="A260:E260"/>
    <mergeCell ref="J103:K103"/>
    <mergeCell ref="J107:K107"/>
    <mergeCell ref="J93:K93"/>
    <mergeCell ref="J99:K99"/>
    <mergeCell ref="J101:K101"/>
    <mergeCell ref="J175:K175"/>
    <mergeCell ref="J177:K177"/>
    <mergeCell ref="J157:K157"/>
    <mergeCell ref="J159:K159"/>
    <mergeCell ref="J161:K161"/>
    <mergeCell ref="J165:K165"/>
    <mergeCell ref="J167:K167"/>
    <mergeCell ref="J169:K169"/>
    <mergeCell ref="J171:K171"/>
    <mergeCell ref="J173:K173"/>
    <mergeCell ref="J151:K151"/>
    <mergeCell ref="J153:K153"/>
    <mergeCell ref="A288:E288"/>
    <mergeCell ref="A346:E346"/>
    <mergeCell ref="A86:E86"/>
    <mergeCell ref="J95:K95"/>
    <mergeCell ref="A94:E94"/>
    <mergeCell ref="J810:K810"/>
    <mergeCell ref="J155:K155"/>
    <mergeCell ref="J133:K133"/>
    <mergeCell ref="J135:K135"/>
    <mergeCell ref="J139:K139"/>
    <mergeCell ref="J141:K141"/>
    <mergeCell ref="J143:K143"/>
    <mergeCell ref="J121:K121"/>
    <mergeCell ref="J123:K123"/>
    <mergeCell ref="J127:K127"/>
    <mergeCell ref="J129:K129"/>
    <mergeCell ref="J131:K131"/>
    <mergeCell ref="J109:K109"/>
    <mergeCell ref="J113:K113"/>
    <mergeCell ref="J115:K115"/>
    <mergeCell ref="J117:K117"/>
    <mergeCell ref="J119:K119"/>
    <mergeCell ref="J145:K145"/>
    <mergeCell ref="J149:K149"/>
    <mergeCell ref="B7:E7"/>
    <mergeCell ref="G4:G7"/>
    <mergeCell ref="H6:H7"/>
    <mergeCell ref="J17:K17"/>
    <mergeCell ref="J19:K19"/>
    <mergeCell ref="J11:K11"/>
    <mergeCell ref="J13:K13"/>
    <mergeCell ref="B5:C5"/>
    <mergeCell ref="A4:E4"/>
    <mergeCell ref="J3:K4"/>
    <mergeCell ref="J33:K33"/>
    <mergeCell ref="J35:K35"/>
    <mergeCell ref="J37:K37"/>
    <mergeCell ref="J39:K39"/>
    <mergeCell ref="J43:K43"/>
    <mergeCell ref="J21:K21"/>
    <mergeCell ref="J23:K23"/>
    <mergeCell ref="J25:K25"/>
    <mergeCell ref="J29:K29"/>
    <mergeCell ref="J31:K31"/>
    <mergeCell ref="J57:K57"/>
    <mergeCell ref="J59:K59"/>
    <mergeCell ref="J63:K63"/>
    <mergeCell ref="J65:K65"/>
    <mergeCell ref="J67:K67"/>
    <mergeCell ref="J45:K45"/>
    <mergeCell ref="J47:K47"/>
    <mergeCell ref="J51:K51"/>
    <mergeCell ref="J53:K53"/>
    <mergeCell ref="J55:K55"/>
    <mergeCell ref="J83:K83"/>
    <mergeCell ref="J85:K85"/>
    <mergeCell ref="J69:K69"/>
    <mergeCell ref="J87:K87"/>
    <mergeCell ref="J89:K89"/>
    <mergeCell ref="J91:K91"/>
    <mergeCell ref="J71:K71"/>
    <mergeCell ref="J73:K73"/>
    <mergeCell ref="J75:K75"/>
    <mergeCell ref="J79:K79"/>
    <mergeCell ref="J81:K81"/>
    <mergeCell ref="J203:K203"/>
    <mergeCell ref="J179:K179"/>
    <mergeCell ref="J183:K183"/>
    <mergeCell ref="J185:K185"/>
    <mergeCell ref="J189:K189"/>
    <mergeCell ref="J191:K191"/>
    <mergeCell ref="J217:K217"/>
    <mergeCell ref="J221:K221"/>
    <mergeCell ref="J223:K223"/>
    <mergeCell ref="J195:K195"/>
    <mergeCell ref="J197:K197"/>
    <mergeCell ref="J199:K199"/>
    <mergeCell ref="J201:K201"/>
    <mergeCell ref="J225:K225"/>
    <mergeCell ref="J227:K227"/>
    <mergeCell ref="J205:K205"/>
    <mergeCell ref="J207:K207"/>
    <mergeCell ref="J211:K211"/>
    <mergeCell ref="J213:K213"/>
    <mergeCell ref="J215:K215"/>
    <mergeCell ref="J241:K241"/>
    <mergeCell ref="J245:K245"/>
    <mergeCell ref="J247:K247"/>
    <mergeCell ref="J249:K249"/>
    <mergeCell ref="J251:K251"/>
    <mergeCell ref="J229:K229"/>
    <mergeCell ref="J231:K231"/>
    <mergeCell ref="J235:K235"/>
    <mergeCell ref="J237:K237"/>
    <mergeCell ref="J239:K239"/>
    <mergeCell ref="J267:K267"/>
    <mergeCell ref="J269:K269"/>
    <mergeCell ref="J271:K271"/>
    <mergeCell ref="J273:K273"/>
    <mergeCell ref="J275:K275"/>
    <mergeCell ref="J253:K253"/>
    <mergeCell ref="J257:K257"/>
    <mergeCell ref="J259:K259"/>
    <mergeCell ref="J261:K261"/>
    <mergeCell ref="J263:K263"/>
    <mergeCell ref="J289:K289"/>
    <mergeCell ref="J291:K291"/>
    <mergeCell ref="J295:K295"/>
    <mergeCell ref="J297:K297"/>
    <mergeCell ref="J299:K299"/>
    <mergeCell ref="J277:K277"/>
    <mergeCell ref="J279:K279"/>
    <mergeCell ref="J283:K283"/>
    <mergeCell ref="J285:K285"/>
    <mergeCell ref="J287:K287"/>
    <mergeCell ref="J313:K313"/>
    <mergeCell ref="J315:K315"/>
    <mergeCell ref="J317:K317"/>
    <mergeCell ref="J319:K319"/>
    <mergeCell ref="J301:K301"/>
    <mergeCell ref="J303:K303"/>
    <mergeCell ref="J305:K305"/>
    <mergeCell ref="J309:K309"/>
    <mergeCell ref="J311:K311"/>
    <mergeCell ref="J333:K333"/>
    <mergeCell ref="J335:K335"/>
    <mergeCell ref="J337:K337"/>
    <mergeCell ref="J339:K339"/>
    <mergeCell ref="J341:K341"/>
    <mergeCell ref="J321:K321"/>
    <mergeCell ref="J323:K323"/>
    <mergeCell ref="J327:K327"/>
    <mergeCell ref="J329:K329"/>
    <mergeCell ref="J331:K331"/>
    <mergeCell ref="J357:K357"/>
    <mergeCell ref="J359:K359"/>
    <mergeCell ref="J361:K361"/>
    <mergeCell ref="J365:K365"/>
    <mergeCell ref="J367:K367"/>
    <mergeCell ref="J345:K345"/>
    <mergeCell ref="J347:K347"/>
    <mergeCell ref="J351:K351"/>
    <mergeCell ref="J353:K353"/>
    <mergeCell ref="J355:K355"/>
    <mergeCell ref="J423:K423"/>
    <mergeCell ref="J379:K379"/>
    <mergeCell ref="J383:K383"/>
    <mergeCell ref="J385:K385"/>
    <mergeCell ref="J387:K387"/>
    <mergeCell ref="J389:K389"/>
    <mergeCell ref="J369:K369"/>
    <mergeCell ref="J371:K371"/>
    <mergeCell ref="J373:K373"/>
    <mergeCell ref="J375:K375"/>
    <mergeCell ref="J377:K377"/>
    <mergeCell ref="J411:K411"/>
    <mergeCell ref="J413:K413"/>
    <mergeCell ref="J415:K415"/>
    <mergeCell ref="J417:K417"/>
    <mergeCell ref="J421:K421"/>
    <mergeCell ref="J405:K405"/>
    <mergeCell ref="J407:K407"/>
    <mergeCell ref="J409:K409"/>
    <mergeCell ref="J393:K393"/>
    <mergeCell ref="J395:K395"/>
    <mergeCell ref="J397:K397"/>
    <mergeCell ref="J399:K399"/>
    <mergeCell ref="J401:K401"/>
    <mergeCell ref="J435:K435"/>
    <mergeCell ref="J437:K437"/>
    <mergeCell ref="J439:K439"/>
    <mergeCell ref="J441:K441"/>
    <mergeCell ref="J443:K443"/>
    <mergeCell ref="J425:K425"/>
    <mergeCell ref="J429:K429"/>
    <mergeCell ref="J431:K431"/>
    <mergeCell ref="J433:K433"/>
    <mergeCell ref="J457:K457"/>
    <mergeCell ref="J461:K461"/>
    <mergeCell ref="J463:K463"/>
    <mergeCell ref="J465:K465"/>
    <mergeCell ref="J467:K467"/>
    <mergeCell ref="J445:K445"/>
    <mergeCell ref="J447:K447"/>
    <mergeCell ref="J451:K451"/>
    <mergeCell ref="J453:K453"/>
    <mergeCell ref="J455:K455"/>
    <mergeCell ref="J483:K483"/>
    <mergeCell ref="J485:K485"/>
    <mergeCell ref="J487:K487"/>
    <mergeCell ref="J489:K489"/>
    <mergeCell ref="J491:K491"/>
    <mergeCell ref="J471:K471"/>
    <mergeCell ref="J473:K473"/>
    <mergeCell ref="J475:K475"/>
    <mergeCell ref="J477:K477"/>
    <mergeCell ref="J479:K479"/>
    <mergeCell ref="J505:K505"/>
    <mergeCell ref="J507:K507"/>
    <mergeCell ref="J509:K509"/>
    <mergeCell ref="J511:K511"/>
    <mergeCell ref="J515:K515"/>
    <mergeCell ref="J495:K495"/>
    <mergeCell ref="J497:K497"/>
    <mergeCell ref="J499:K499"/>
    <mergeCell ref="J501:K501"/>
    <mergeCell ref="J503:K503"/>
    <mergeCell ref="J531:K531"/>
    <mergeCell ref="J533:K533"/>
    <mergeCell ref="J535:K535"/>
    <mergeCell ref="J537:K537"/>
    <mergeCell ref="J539:K539"/>
    <mergeCell ref="J517:K517"/>
    <mergeCell ref="J519:K519"/>
    <mergeCell ref="J523:K523"/>
    <mergeCell ref="J525:K525"/>
    <mergeCell ref="J527:K527"/>
    <mergeCell ref="J551:K551"/>
    <mergeCell ref="J553:K553"/>
    <mergeCell ref="J555:K555"/>
    <mergeCell ref="J557:K557"/>
    <mergeCell ref="J559:K559"/>
    <mergeCell ref="J541:K541"/>
    <mergeCell ref="J543:K543"/>
    <mergeCell ref="J545:K545"/>
    <mergeCell ref="J547:K547"/>
    <mergeCell ref="J549:K549"/>
    <mergeCell ref="J573:K573"/>
    <mergeCell ref="J575:K575"/>
    <mergeCell ref="J577:K577"/>
    <mergeCell ref="J579:K579"/>
    <mergeCell ref="J581:K581"/>
    <mergeCell ref="J561:K561"/>
    <mergeCell ref="J565:K565"/>
    <mergeCell ref="J567:K567"/>
    <mergeCell ref="J569:K569"/>
    <mergeCell ref="J571:K571"/>
    <mergeCell ref="J595:K595"/>
    <mergeCell ref="J599:K599"/>
    <mergeCell ref="J601:K601"/>
    <mergeCell ref="J603:K603"/>
    <mergeCell ref="J605:K605"/>
    <mergeCell ref="J585:K585"/>
    <mergeCell ref="J587:K587"/>
    <mergeCell ref="J589:K589"/>
    <mergeCell ref="J591:K591"/>
    <mergeCell ref="J593:K593"/>
    <mergeCell ref="J617:K617"/>
    <mergeCell ref="J619:K619"/>
    <mergeCell ref="J623:K623"/>
    <mergeCell ref="J625:K625"/>
    <mergeCell ref="J627:K627"/>
    <mergeCell ref="J607:K607"/>
    <mergeCell ref="J609:K609"/>
    <mergeCell ref="J611:K611"/>
    <mergeCell ref="J613:K613"/>
    <mergeCell ref="J615:K615"/>
    <mergeCell ref="J639:K639"/>
    <mergeCell ref="J643:K643"/>
    <mergeCell ref="J645:K645"/>
    <mergeCell ref="J647:K647"/>
    <mergeCell ref="J649:K649"/>
    <mergeCell ref="J629:K629"/>
    <mergeCell ref="J631:K631"/>
    <mergeCell ref="J633:K633"/>
    <mergeCell ref="J635:K635"/>
    <mergeCell ref="J637:K637"/>
    <mergeCell ref="J662:K662"/>
    <mergeCell ref="J664:K664"/>
    <mergeCell ref="J666:K666"/>
    <mergeCell ref="J688:K688"/>
    <mergeCell ref="J651:K651"/>
    <mergeCell ref="J652:K652"/>
    <mergeCell ref="J654:K654"/>
    <mergeCell ref="J656:K656"/>
    <mergeCell ref="J658:K658"/>
    <mergeCell ref="J696:K696"/>
    <mergeCell ref="J680:K680"/>
    <mergeCell ref="J682:K682"/>
    <mergeCell ref="J684:K684"/>
    <mergeCell ref="J686:K686"/>
    <mergeCell ref="J708:K708"/>
    <mergeCell ref="J668:K668"/>
    <mergeCell ref="J670:K670"/>
    <mergeCell ref="J672:K672"/>
    <mergeCell ref="J674:K674"/>
    <mergeCell ref="J676:K676"/>
    <mergeCell ref="J852:K852"/>
    <mergeCell ref="J854:K854"/>
    <mergeCell ref="J858:K858"/>
    <mergeCell ref="J842:K842"/>
    <mergeCell ref="J844:K844"/>
    <mergeCell ref="J846:K846"/>
    <mergeCell ref="J848:K848"/>
    <mergeCell ref="J850:K850"/>
    <mergeCell ref="J824:K824"/>
    <mergeCell ref="J832:K832"/>
    <mergeCell ref="J834:K834"/>
    <mergeCell ref="J836:K836"/>
    <mergeCell ref="J838:K838"/>
    <mergeCell ref="J830:K830"/>
    <mergeCell ref="J828:K828"/>
    <mergeCell ref="J806:K806"/>
    <mergeCell ref="J808:K808"/>
    <mergeCell ref="J818:K818"/>
    <mergeCell ref="J820:K820"/>
    <mergeCell ref="J822:K822"/>
    <mergeCell ref="J802:K802"/>
    <mergeCell ref="J804:K804"/>
    <mergeCell ref="J792:K792"/>
    <mergeCell ref="J772:K772"/>
    <mergeCell ref="J776:K776"/>
    <mergeCell ref="J778:K778"/>
    <mergeCell ref="J780:K780"/>
    <mergeCell ref="J782:K782"/>
    <mergeCell ref="J794:K794"/>
    <mergeCell ref="J798:K798"/>
    <mergeCell ref="J800:K800"/>
    <mergeCell ref="J812:K812"/>
    <mergeCell ref="J814:K814"/>
    <mergeCell ref="J730:K730"/>
    <mergeCell ref="J732:K732"/>
    <mergeCell ref="J734:K734"/>
    <mergeCell ref="J736:K736"/>
    <mergeCell ref="J738:K738"/>
    <mergeCell ref="J718:K718"/>
    <mergeCell ref="J720:K720"/>
    <mergeCell ref="J2:M2"/>
    <mergeCell ref="J6:K7"/>
    <mergeCell ref="J722:K722"/>
    <mergeCell ref="J724:K724"/>
    <mergeCell ref="J728:K728"/>
    <mergeCell ref="J710:K710"/>
    <mergeCell ref="J712:K712"/>
    <mergeCell ref="J714:K714"/>
    <mergeCell ref="J716:K716"/>
    <mergeCell ref="J698:K698"/>
    <mergeCell ref="J700:K700"/>
    <mergeCell ref="J702:K702"/>
    <mergeCell ref="J704:K704"/>
    <mergeCell ref="J706:K706"/>
    <mergeCell ref="J690:K690"/>
    <mergeCell ref="J692:K692"/>
    <mergeCell ref="J694:K694"/>
    <mergeCell ref="J740:K740"/>
    <mergeCell ref="J742:K742"/>
    <mergeCell ref="J744:K744"/>
    <mergeCell ref="J746:K746"/>
    <mergeCell ref="J748:K748"/>
    <mergeCell ref="J784:K784"/>
    <mergeCell ref="J786:K786"/>
    <mergeCell ref="J788:K788"/>
    <mergeCell ref="J790:K790"/>
    <mergeCell ref="J762:K762"/>
    <mergeCell ref="J764:K764"/>
    <mergeCell ref="J766:K766"/>
    <mergeCell ref="J768:K768"/>
    <mergeCell ref="J770:K770"/>
    <mergeCell ref="J750:K750"/>
    <mergeCell ref="J752:K752"/>
    <mergeCell ref="J754:K754"/>
    <mergeCell ref="J756:K756"/>
    <mergeCell ref="J760:K760"/>
  </mergeCells>
  <conditionalFormatting sqref="G839:H839">
    <cfRule type="cellIs" dxfId="170" priority="41" operator="equal">
      <formula>"◄"</formula>
    </cfRule>
    <cfRule type="cellIs" dxfId="169" priority="42" operator="equal">
      <formula>"•"</formula>
    </cfRule>
    <cfRule type="cellIs" priority="43" operator="equal">
      <formula>"◄"</formula>
    </cfRule>
    <cfRule type="cellIs" dxfId="168" priority="44" operator="equal">
      <formula>"►"</formula>
    </cfRule>
  </conditionalFormatting>
  <conditionalFormatting sqref="G855:H855">
    <cfRule type="cellIs" dxfId="167" priority="1" operator="equal">
      <formula>"◄"</formula>
    </cfRule>
    <cfRule type="cellIs" dxfId="166" priority="2" operator="equal">
      <formula>"•"</formula>
    </cfRule>
    <cfRule type="cellIs" priority="3" operator="equal">
      <formula>"◄"</formula>
    </cfRule>
    <cfRule type="cellIs" dxfId="165" priority="4" operator="equal">
      <formula>"►"</formula>
    </cfRule>
  </conditionalFormatting>
  <conditionalFormatting sqref="G8:I8">
    <cfRule type="cellIs" dxfId="164" priority="713" operator="equal">
      <formula>"◄"</formula>
    </cfRule>
    <cfRule type="cellIs" dxfId="163" priority="714" operator="equal">
      <formula>"•"</formula>
    </cfRule>
    <cfRule type="cellIs" priority="715" operator="equal">
      <formula>"◄"</formula>
    </cfRule>
    <cfRule type="cellIs" dxfId="162" priority="716" operator="equal">
      <formula>"►"</formula>
    </cfRule>
  </conditionalFormatting>
  <conditionalFormatting sqref="G14:I14">
    <cfRule type="cellIs" dxfId="161" priority="701" operator="equal">
      <formula>"◄"</formula>
    </cfRule>
    <cfRule type="cellIs" dxfId="160" priority="702" operator="equal">
      <formula>"•"</formula>
    </cfRule>
    <cfRule type="cellIs" priority="703" operator="equal">
      <formula>"◄"</formula>
    </cfRule>
    <cfRule type="cellIs" dxfId="159" priority="704" operator="equal">
      <formula>"►"</formula>
    </cfRule>
  </conditionalFormatting>
  <conditionalFormatting sqref="G26:I26">
    <cfRule type="cellIs" dxfId="158" priority="689" operator="equal">
      <formula>"◄"</formula>
    </cfRule>
    <cfRule type="cellIs" dxfId="157" priority="690" operator="equal">
      <formula>"•"</formula>
    </cfRule>
    <cfRule type="cellIs" priority="691" operator="equal">
      <formula>"◄"</formula>
    </cfRule>
    <cfRule type="cellIs" dxfId="156" priority="692" operator="equal">
      <formula>"►"</formula>
    </cfRule>
  </conditionalFormatting>
  <conditionalFormatting sqref="G40:I40">
    <cfRule type="cellIs" dxfId="155" priority="677" operator="equal">
      <formula>"◄"</formula>
    </cfRule>
    <cfRule type="cellIs" dxfId="154" priority="678" operator="equal">
      <formula>"•"</formula>
    </cfRule>
    <cfRule type="cellIs" priority="679" operator="equal">
      <formula>"◄"</formula>
    </cfRule>
    <cfRule type="cellIs" dxfId="153" priority="680" operator="equal">
      <formula>"►"</formula>
    </cfRule>
  </conditionalFormatting>
  <conditionalFormatting sqref="G48:I48">
    <cfRule type="cellIs" dxfId="152" priority="665" operator="equal">
      <formula>"◄"</formula>
    </cfRule>
    <cfRule type="cellIs" dxfId="151" priority="666" operator="equal">
      <formula>"•"</formula>
    </cfRule>
    <cfRule type="cellIs" priority="667" operator="equal">
      <formula>"◄"</formula>
    </cfRule>
    <cfRule type="cellIs" dxfId="150" priority="668" operator="equal">
      <formula>"►"</formula>
    </cfRule>
  </conditionalFormatting>
  <conditionalFormatting sqref="G60:I60">
    <cfRule type="cellIs" dxfId="149" priority="653" operator="equal">
      <formula>"◄"</formula>
    </cfRule>
    <cfRule type="cellIs" dxfId="148" priority="654" operator="equal">
      <formula>"•"</formula>
    </cfRule>
    <cfRule type="cellIs" priority="655" operator="equal">
      <formula>"◄"</formula>
    </cfRule>
    <cfRule type="cellIs" dxfId="147" priority="656" operator="equal">
      <formula>"►"</formula>
    </cfRule>
  </conditionalFormatting>
  <conditionalFormatting sqref="G76:I76">
    <cfRule type="cellIs" dxfId="146" priority="641" operator="equal">
      <formula>"◄"</formula>
    </cfRule>
    <cfRule type="cellIs" dxfId="145" priority="642" operator="equal">
      <formula>"•"</formula>
    </cfRule>
    <cfRule type="cellIs" priority="643" operator="equal">
      <formula>"◄"</formula>
    </cfRule>
    <cfRule type="cellIs" dxfId="144" priority="644" operator="equal">
      <formula>"►"</formula>
    </cfRule>
  </conditionalFormatting>
  <conditionalFormatting sqref="G96:I96">
    <cfRule type="cellIs" dxfId="143" priority="629" operator="equal">
      <formula>"◄"</formula>
    </cfRule>
    <cfRule type="cellIs" dxfId="142" priority="630" operator="equal">
      <formula>"•"</formula>
    </cfRule>
    <cfRule type="cellIs" priority="631" operator="equal">
      <formula>"◄"</formula>
    </cfRule>
    <cfRule type="cellIs" dxfId="141" priority="632" operator="equal">
      <formula>"►"</formula>
    </cfRule>
  </conditionalFormatting>
  <conditionalFormatting sqref="G104:I104">
    <cfRule type="cellIs" dxfId="140" priority="617" operator="equal">
      <formula>"◄"</formula>
    </cfRule>
    <cfRule type="cellIs" dxfId="139" priority="618" operator="equal">
      <formula>"•"</formula>
    </cfRule>
    <cfRule type="cellIs" priority="619" operator="equal">
      <formula>"◄"</formula>
    </cfRule>
    <cfRule type="cellIs" dxfId="138" priority="620" operator="equal">
      <formula>"►"</formula>
    </cfRule>
  </conditionalFormatting>
  <conditionalFormatting sqref="G110:I110">
    <cfRule type="cellIs" dxfId="137" priority="605" operator="equal">
      <formula>"◄"</formula>
    </cfRule>
    <cfRule type="cellIs" dxfId="136" priority="606" operator="equal">
      <formula>"•"</formula>
    </cfRule>
    <cfRule type="cellIs" priority="607" operator="equal">
      <formula>"◄"</formula>
    </cfRule>
    <cfRule type="cellIs" dxfId="135" priority="608" operator="equal">
      <formula>"►"</formula>
    </cfRule>
  </conditionalFormatting>
  <conditionalFormatting sqref="G136:I136">
    <cfRule type="cellIs" dxfId="134" priority="581" operator="equal">
      <formula>"◄"</formula>
    </cfRule>
    <cfRule type="cellIs" dxfId="133" priority="582" operator="equal">
      <formula>"•"</formula>
    </cfRule>
    <cfRule type="cellIs" priority="583" operator="equal">
      <formula>"◄"</formula>
    </cfRule>
    <cfRule type="cellIs" dxfId="132" priority="584" operator="equal">
      <formula>"►"</formula>
    </cfRule>
  </conditionalFormatting>
  <conditionalFormatting sqref="G146:I146">
    <cfRule type="cellIs" dxfId="131" priority="569" operator="equal">
      <formula>"◄"</formula>
    </cfRule>
    <cfRule type="cellIs" dxfId="130" priority="570" operator="equal">
      <formula>"•"</formula>
    </cfRule>
    <cfRule type="cellIs" priority="571" operator="equal">
      <formula>"◄"</formula>
    </cfRule>
    <cfRule type="cellIs" dxfId="129" priority="572" operator="equal">
      <formula>"►"</formula>
    </cfRule>
  </conditionalFormatting>
  <conditionalFormatting sqref="G162:I162">
    <cfRule type="cellIs" dxfId="128" priority="557" operator="equal">
      <formula>"◄"</formula>
    </cfRule>
    <cfRule type="cellIs" dxfId="127" priority="558" operator="equal">
      <formula>"•"</formula>
    </cfRule>
    <cfRule type="cellIs" priority="559" operator="equal">
      <formula>"◄"</formula>
    </cfRule>
    <cfRule type="cellIs" dxfId="126" priority="560" operator="equal">
      <formula>"►"</formula>
    </cfRule>
  </conditionalFormatting>
  <conditionalFormatting sqref="G180:I180">
    <cfRule type="cellIs" dxfId="125" priority="545" operator="equal">
      <formula>"◄"</formula>
    </cfRule>
    <cfRule type="cellIs" dxfId="124" priority="546" operator="equal">
      <formula>"•"</formula>
    </cfRule>
    <cfRule type="cellIs" priority="547" operator="equal">
      <formula>"◄"</formula>
    </cfRule>
    <cfRule type="cellIs" dxfId="123" priority="548" operator="equal">
      <formula>"►"</formula>
    </cfRule>
  </conditionalFormatting>
  <conditionalFormatting sqref="G186:I186">
    <cfRule type="cellIs" dxfId="122" priority="533" operator="equal">
      <formula>"◄"</formula>
    </cfRule>
    <cfRule type="cellIs" dxfId="121" priority="534" operator="equal">
      <formula>"•"</formula>
    </cfRule>
    <cfRule type="cellIs" priority="535" operator="equal">
      <formula>"◄"</formula>
    </cfRule>
    <cfRule type="cellIs" dxfId="120" priority="536" operator="equal">
      <formula>"►"</formula>
    </cfRule>
  </conditionalFormatting>
  <conditionalFormatting sqref="G192:I192">
    <cfRule type="cellIs" dxfId="119" priority="521" operator="equal">
      <formula>"◄"</formula>
    </cfRule>
    <cfRule type="cellIs" dxfId="118" priority="522" operator="equal">
      <formula>"•"</formula>
    </cfRule>
    <cfRule type="cellIs" priority="523" operator="equal">
      <formula>"◄"</formula>
    </cfRule>
    <cfRule type="cellIs" dxfId="117" priority="524" operator="equal">
      <formula>"►"</formula>
    </cfRule>
  </conditionalFormatting>
  <conditionalFormatting sqref="G208:I208">
    <cfRule type="cellIs" dxfId="116" priority="509" operator="equal">
      <formula>"◄"</formula>
    </cfRule>
    <cfRule type="cellIs" dxfId="115" priority="510" operator="equal">
      <formula>"•"</formula>
    </cfRule>
    <cfRule type="cellIs" priority="511" operator="equal">
      <formula>"◄"</formula>
    </cfRule>
    <cfRule type="cellIs" dxfId="114" priority="512" operator="equal">
      <formula>"►"</formula>
    </cfRule>
  </conditionalFormatting>
  <conditionalFormatting sqref="G218:I218">
    <cfRule type="cellIs" dxfId="113" priority="497" operator="equal">
      <formula>"◄"</formula>
    </cfRule>
    <cfRule type="cellIs" dxfId="112" priority="498" operator="equal">
      <formula>"•"</formula>
    </cfRule>
    <cfRule type="cellIs" priority="499" operator="equal">
      <formula>"◄"</formula>
    </cfRule>
    <cfRule type="cellIs" dxfId="111" priority="500" operator="equal">
      <formula>"►"</formula>
    </cfRule>
  </conditionalFormatting>
  <conditionalFormatting sqref="G232:I232">
    <cfRule type="cellIs" dxfId="110" priority="485" operator="equal">
      <formula>"◄"</formula>
    </cfRule>
    <cfRule type="cellIs" dxfId="109" priority="486" operator="equal">
      <formula>"•"</formula>
    </cfRule>
    <cfRule type="cellIs" priority="487" operator="equal">
      <formula>"◄"</formula>
    </cfRule>
    <cfRule type="cellIs" dxfId="108" priority="488" operator="equal">
      <formula>"►"</formula>
    </cfRule>
  </conditionalFormatting>
  <conditionalFormatting sqref="G242:I242">
    <cfRule type="cellIs" dxfId="107" priority="473" operator="equal">
      <formula>"◄"</formula>
    </cfRule>
    <cfRule type="cellIs" dxfId="106" priority="474" operator="equal">
      <formula>"•"</formula>
    </cfRule>
    <cfRule type="cellIs" priority="475" operator="equal">
      <formula>"◄"</formula>
    </cfRule>
    <cfRule type="cellIs" dxfId="105" priority="476" operator="equal">
      <formula>"►"</formula>
    </cfRule>
  </conditionalFormatting>
  <conditionalFormatting sqref="G264:I264">
    <cfRule type="cellIs" dxfId="104" priority="461" operator="equal">
      <formula>"◄"</formula>
    </cfRule>
    <cfRule type="cellIs" dxfId="103" priority="462" operator="equal">
      <formula>"•"</formula>
    </cfRule>
    <cfRule type="cellIs" priority="463" operator="equal">
      <formula>"◄"</formula>
    </cfRule>
    <cfRule type="cellIs" dxfId="102" priority="464" operator="equal">
      <formula>"►"</formula>
    </cfRule>
  </conditionalFormatting>
  <conditionalFormatting sqref="G280:I280">
    <cfRule type="cellIs" dxfId="101" priority="449" operator="equal">
      <formula>"◄"</formula>
    </cfRule>
    <cfRule type="cellIs" dxfId="100" priority="450" operator="equal">
      <formula>"•"</formula>
    </cfRule>
    <cfRule type="cellIs" priority="451" operator="equal">
      <formula>"◄"</formula>
    </cfRule>
    <cfRule type="cellIs" dxfId="99" priority="452" operator="equal">
      <formula>"►"</formula>
    </cfRule>
  </conditionalFormatting>
  <conditionalFormatting sqref="G292:I292">
    <cfRule type="cellIs" dxfId="98" priority="17" operator="equal">
      <formula>"◄"</formula>
    </cfRule>
    <cfRule type="cellIs" dxfId="97" priority="18" operator="equal">
      <formula>"•"</formula>
    </cfRule>
    <cfRule type="cellIs" priority="19" operator="equal">
      <formula>"◄"</formula>
    </cfRule>
    <cfRule type="cellIs" dxfId="96" priority="20" operator="equal">
      <formula>"►"</formula>
    </cfRule>
  </conditionalFormatting>
  <conditionalFormatting sqref="G306:I306">
    <cfRule type="cellIs" dxfId="95" priority="425" operator="equal">
      <formula>"◄"</formula>
    </cfRule>
    <cfRule type="cellIs" dxfId="94" priority="426" operator="equal">
      <formula>"•"</formula>
    </cfRule>
    <cfRule type="cellIs" priority="427" operator="equal">
      <formula>"◄"</formula>
    </cfRule>
    <cfRule type="cellIs" dxfId="93" priority="428" operator="equal">
      <formula>"►"</formula>
    </cfRule>
  </conditionalFormatting>
  <conditionalFormatting sqref="G324:I324">
    <cfRule type="cellIs" dxfId="92" priority="413" operator="equal">
      <formula>"◄"</formula>
    </cfRule>
    <cfRule type="cellIs" dxfId="91" priority="414" operator="equal">
      <formula>"•"</formula>
    </cfRule>
    <cfRule type="cellIs" priority="415" operator="equal">
      <formula>"◄"</formula>
    </cfRule>
    <cfRule type="cellIs" dxfId="90" priority="416" operator="equal">
      <formula>"►"</formula>
    </cfRule>
  </conditionalFormatting>
  <conditionalFormatting sqref="G342:I342">
    <cfRule type="cellIs" dxfId="89" priority="401" operator="equal">
      <formula>"◄"</formula>
    </cfRule>
    <cfRule type="cellIs" dxfId="88" priority="402" operator="equal">
      <formula>"•"</formula>
    </cfRule>
    <cfRule type="cellIs" priority="403" operator="equal">
      <formula>"◄"</formula>
    </cfRule>
    <cfRule type="cellIs" dxfId="87" priority="404" operator="equal">
      <formula>"►"</formula>
    </cfRule>
  </conditionalFormatting>
  <conditionalFormatting sqref="G348:I348">
    <cfRule type="cellIs" dxfId="86" priority="13" operator="equal">
      <formula>"◄"</formula>
    </cfRule>
    <cfRule type="cellIs" dxfId="85" priority="14" operator="equal">
      <formula>"•"</formula>
    </cfRule>
    <cfRule type="cellIs" priority="15" operator="equal">
      <formula>"◄"</formula>
    </cfRule>
    <cfRule type="cellIs" dxfId="84" priority="16" operator="equal">
      <formula>"►"</formula>
    </cfRule>
  </conditionalFormatting>
  <conditionalFormatting sqref="G362:I362">
    <cfRule type="cellIs" dxfId="83" priority="389" operator="equal">
      <formula>"◄"</formula>
    </cfRule>
    <cfRule type="cellIs" dxfId="82" priority="390" operator="equal">
      <formula>"•"</formula>
    </cfRule>
    <cfRule type="cellIs" priority="391" operator="equal">
      <formula>"◄"</formula>
    </cfRule>
    <cfRule type="cellIs" dxfId="81" priority="392" operator="equal">
      <formula>"►"</formula>
    </cfRule>
  </conditionalFormatting>
  <conditionalFormatting sqref="G380:I380">
    <cfRule type="cellIs" dxfId="80" priority="377" operator="equal">
      <formula>"◄"</formula>
    </cfRule>
    <cfRule type="cellIs" dxfId="79" priority="378" operator="equal">
      <formula>"•"</formula>
    </cfRule>
    <cfRule type="cellIs" priority="379" operator="equal">
      <formula>"◄"</formula>
    </cfRule>
    <cfRule type="cellIs" dxfId="78" priority="380" operator="equal">
      <formula>"►"</formula>
    </cfRule>
  </conditionalFormatting>
  <conditionalFormatting sqref="G390:I390">
    <cfRule type="cellIs" dxfId="77" priority="365" operator="equal">
      <formula>"◄"</formula>
    </cfRule>
    <cfRule type="cellIs" dxfId="76" priority="366" operator="equal">
      <formula>"•"</formula>
    </cfRule>
    <cfRule type="cellIs" priority="367" operator="equal">
      <formula>"◄"</formula>
    </cfRule>
    <cfRule type="cellIs" dxfId="75" priority="368" operator="equal">
      <formula>"►"</formula>
    </cfRule>
  </conditionalFormatting>
  <conditionalFormatting sqref="G402:I402">
    <cfRule type="cellIs" dxfId="74" priority="353" operator="equal">
      <formula>"◄"</formula>
    </cfRule>
    <cfRule type="cellIs" dxfId="73" priority="354" operator="equal">
      <formula>"•"</formula>
    </cfRule>
    <cfRule type="cellIs" priority="355" operator="equal">
      <formula>"◄"</formula>
    </cfRule>
    <cfRule type="cellIs" dxfId="72" priority="356" operator="equal">
      <formula>"►"</formula>
    </cfRule>
  </conditionalFormatting>
  <conditionalFormatting sqref="G418:I418">
    <cfRule type="cellIs" dxfId="71" priority="341" operator="equal">
      <formula>"◄"</formula>
    </cfRule>
    <cfRule type="cellIs" dxfId="70" priority="342" operator="equal">
      <formula>"•"</formula>
    </cfRule>
    <cfRule type="cellIs" priority="343" operator="equal">
      <formula>"◄"</formula>
    </cfRule>
    <cfRule type="cellIs" dxfId="69" priority="344" operator="equal">
      <formula>"►"</formula>
    </cfRule>
  </conditionalFormatting>
  <conditionalFormatting sqref="G426:I426">
    <cfRule type="cellIs" dxfId="68" priority="329" operator="equal">
      <formula>"◄"</formula>
    </cfRule>
    <cfRule type="cellIs" dxfId="67" priority="330" operator="equal">
      <formula>"•"</formula>
    </cfRule>
    <cfRule type="cellIs" priority="331" operator="equal">
      <formula>"◄"</formula>
    </cfRule>
    <cfRule type="cellIs" dxfId="66" priority="332" operator="equal">
      <formula>"►"</formula>
    </cfRule>
  </conditionalFormatting>
  <conditionalFormatting sqref="G448:I448">
    <cfRule type="cellIs" dxfId="65" priority="317" operator="equal">
      <formula>"◄"</formula>
    </cfRule>
    <cfRule type="cellIs" dxfId="64" priority="318" operator="equal">
      <formula>"•"</formula>
    </cfRule>
    <cfRule type="cellIs" priority="319" operator="equal">
      <formula>"◄"</formula>
    </cfRule>
    <cfRule type="cellIs" dxfId="63" priority="320" operator="equal">
      <formula>"►"</formula>
    </cfRule>
  </conditionalFormatting>
  <conditionalFormatting sqref="G458:I458">
    <cfRule type="cellIs" dxfId="62" priority="305" operator="equal">
      <formula>"◄"</formula>
    </cfRule>
    <cfRule type="cellIs" dxfId="61" priority="306" operator="equal">
      <formula>"•"</formula>
    </cfRule>
    <cfRule type="cellIs" priority="307" operator="equal">
      <formula>"◄"</formula>
    </cfRule>
    <cfRule type="cellIs" dxfId="60" priority="308" operator="equal">
      <formula>"►"</formula>
    </cfRule>
  </conditionalFormatting>
  <conditionalFormatting sqref="G468:I468">
    <cfRule type="cellIs" dxfId="59" priority="293" operator="equal">
      <formula>"◄"</formula>
    </cfRule>
    <cfRule type="cellIs" dxfId="58" priority="294" operator="equal">
      <formula>"•"</formula>
    </cfRule>
    <cfRule type="cellIs" priority="295" operator="equal">
      <formula>"◄"</formula>
    </cfRule>
    <cfRule type="cellIs" dxfId="57" priority="296" operator="equal">
      <formula>"►"</formula>
    </cfRule>
  </conditionalFormatting>
  <conditionalFormatting sqref="G480:I480">
    <cfRule type="cellIs" dxfId="56" priority="21" operator="equal">
      <formula>"◄"</formula>
    </cfRule>
    <cfRule type="cellIs" dxfId="55" priority="22" operator="equal">
      <formula>"•"</formula>
    </cfRule>
    <cfRule type="cellIs" priority="23" operator="equal">
      <formula>"◄"</formula>
    </cfRule>
    <cfRule type="cellIs" dxfId="54" priority="24" operator="equal">
      <formula>"►"</formula>
    </cfRule>
  </conditionalFormatting>
  <conditionalFormatting sqref="G492:I492">
    <cfRule type="cellIs" dxfId="53" priority="269" operator="equal">
      <formula>"◄"</formula>
    </cfRule>
    <cfRule type="cellIs" dxfId="52" priority="270" operator="equal">
      <formula>"•"</formula>
    </cfRule>
    <cfRule type="cellIs" priority="271" operator="equal">
      <formula>"◄"</formula>
    </cfRule>
    <cfRule type="cellIs" dxfId="51" priority="272" operator="equal">
      <formula>"►"</formula>
    </cfRule>
  </conditionalFormatting>
  <conditionalFormatting sqref="G512:I512">
    <cfRule type="cellIs" dxfId="50" priority="257" operator="equal">
      <formula>"◄"</formula>
    </cfRule>
    <cfRule type="cellIs" dxfId="49" priority="258" operator="equal">
      <formula>"•"</formula>
    </cfRule>
    <cfRule type="cellIs" priority="259" operator="equal">
      <formula>"◄"</formula>
    </cfRule>
    <cfRule type="cellIs" dxfId="48" priority="260" operator="equal">
      <formula>"►"</formula>
    </cfRule>
  </conditionalFormatting>
  <conditionalFormatting sqref="G520:I520">
    <cfRule type="cellIs" dxfId="47" priority="245" operator="equal">
      <formula>"◄"</formula>
    </cfRule>
    <cfRule type="cellIs" dxfId="46" priority="246" operator="equal">
      <formula>"•"</formula>
    </cfRule>
    <cfRule type="cellIs" priority="247" operator="equal">
      <formula>"◄"</formula>
    </cfRule>
    <cfRule type="cellIs" dxfId="45" priority="248" operator="equal">
      <formula>"►"</formula>
    </cfRule>
  </conditionalFormatting>
  <conditionalFormatting sqref="G528:I528">
    <cfRule type="cellIs" dxfId="44" priority="233" operator="equal">
      <formula>"◄"</formula>
    </cfRule>
    <cfRule type="cellIs" dxfId="43" priority="234" operator="equal">
      <formula>"•"</formula>
    </cfRule>
    <cfRule type="cellIs" priority="235" operator="equal">
      <formula>"◄"</formula>
    </cfRule>
    <cfRule type="cellIs" dxfId="42" priority="236" operator="equal">
      <formula>"►"</formula>
    </cfRule>
  </conditionalFormatting>
  <conditionalFormatting sqref="G562:I562">
    <cfRule type="cellIs" dxfId="41" priority="221" operator="equal">
      <formula>"◄"</formula>
    </cfRule>
    <cfRule type="cellIs" dxfId="40" priority="222" operator="equal">
      <formula>"•"</formula>
    </cfRule>
    <cfRule type="cellIs" priority="223" operator="equal">
      <formula>"◄"</formula>
    </cfRule>
    <cfRule type="cellIs" dxfId="39" priority="224" operator="equal">
      <formula>"►"</formula>
    </cfRule>
  </conditionalFormatting>
  <conditionalFormatting sqref="G582:I582">
    <cfRule type="cellIs" dxfId="38" priority="209" operator="equal">
      <formula>"◄"</formula>
    </cfRule>
    <cfRule type="cellIs" dxfId="37" priority="210" operator="equal">
      <formula>"•"</formula>
    </cfRule>
    <cfRule type="cellIs" priority="211" operator="equal">
      <formula>"◄"</formula>
    </cfRule>
    <cfRule type="cellIs" dxfId="36" priority="212" operator="equal">
      <formula>"►"</formula>
    </cfRule>
  </conditionalFormatting>
  <conditionalFormatting sqref="G596:I596">
    <cfRule type="cellIs" dxfId="35" priority="197" operator="equal">
      <formula>"◄"</formula>
    </cfRule>
    <cfRule type="cellIs" dxfId="34" priority="198" operator="equal">
      <formula>"•"</formula>
    </cfRule>
    <cfRule type="cellIs" priority="199" operator="equal">
      <formula>"◄"</formula>
    </cfRule>
    <cfRule type="cellIs" dxfId="33" priority="200" operator="equal">
      <formula>"►"</formula>
    </cfRule>
  </conditionalFormatting>
  <conditionalFormatting sqref="G620:I620">
    <cfRule type="cellIs" dxfId="32" priority="185" operator="equal">
      <formula>"◄"</formula>
    </cfRule>
    <cfRule type="cellIs" dxfId="31" priority="186" operator="equal">
      <formula>"•"</formula>
    </cfRule>
    <cfRule type="cellIs" priority="187" operator="equal">
      <formula>"◄"</formula>
    </cfRule>
    <cfRule type="cellIs" dxfId="30" priority="188" operator="equal">
      <formula>"►"</formula>
    </cfRule>
  </conditionalFormatting>
  <conditionalFormatting sqref="G640:I640">
    <cfRule type="cellIs" dxfId="29" priority="173" operator="equal">
      <formula>"◄"</formula>
    </cfRule>
    <cfRule type="cellIs" dxfId="28" priority="174" operator="equal">
      <formula>"•"</formula>
    </cfRule>
    <cfRule type="cellIs" priority="175" operator="equal">
      <formula>"◄"</formula>
    </cfRule>
    <cfRule type="cellIs" dxfId="27" priority="176" operator="equal">
      <formula>"►"</formula>
    </cfRule>
  </conditionalFormatting>
  <conditionalFormatting sqref="G659:I659">
    <cfRule type="cellIs" dxfId="26" priority="5" operator="equal">
      <formula>"◄"</formula>
    </cfRule>
    <cfRule type="cellIs" dxfId="25" priority="6" operator="equal">
      <formula>"•"</formula>
    </cfRule>
    <cfRule type="cellIs" priority="7" operator="equal">
      <formula>"◄"</formula>
    </cfRule>
    <cfRule type="cellIs" dxfId="24" priority="8" operator="equal">
      <formula>"►"</formula>
    </cfRule>
  </conditionalFormatting>
  <conditionalFormatting sqref="G677:I677">
    <cfRule type="cellIs" dxfId="23" priority="149" operator="equal">
      <formula>"◄"</formula>
    </cfRule>
    <cfRule type="cellIs" dxfId="22" priority="150" operator="equal">
      <formula>"•"</formula>
    </cfRule>
    <cfRule type="cellIs" priority="151" operator="equal">
      <formula>"◄"</formula>
    </cfRule>
    <cfRule type="cellIs" dxfId="21" priority="152" operator="equal">
      <formula>"►"</formula>
    </cfRule>
  </conditionalFormatting>
  <conditionalFormatting sqref="G725:I725">
    <cfRule type="cellIs" dxfId="20" priority="125" operator="equal">
      <formula>"◄"</formula>
    </cfRule>
    <cfRule type="cellIs" dxfId="19" priority="126" operator="equal">
      <formula>"•"</formula>
    </cfRule>
    <cfRule type="cellIs" priority="127" operator="equal">
      <formula>"◄"</formula>
    </cfRule>
    <cfRule type="cellIs" dxfId="18" priority="128" operator="equal">
      <formula>"►"</formula>
    </cfRule>
  </conditionalFormatting>
  <conditionalFormatting sqref="G737:I737">
    <cfRule type="cellIs" dxfId="17" priority="113" operator="equal">
      <formula>"◄"</formula>
    </cfRule>
    <cfRule type="cellIs" dxfId="16" priority="114" operator="equal">
      <formula>"•"</formula>
    </cfRule>
    <cfRule type="cellIs" priority="115" operator="equal">
      <formula>"◄"</formula>
    </cfRule>
    <cfRule type="cellIs" dxfId="15" priority="116" operator="equal">
      <formula>"►"</formula>
    </cfRule>
  </conditionalFormatting>
  <conditionalFormatting sqref="G757:I757">
    <cfRule type="cellIs" dxfId="14" priority="25" operator="equal">
      <formula>"◄"</formula>
    </cfRule>
    <cfRule type="cellIs" dxfId="13" priority="26" operator="equal">
      <formula>"•"</formula>
    </cfRule>
    <cfRule type="cellIs" priority="27" operator="equal">
      <formula>"◄"</formula>
    </cfRule>
    <cfRule type="cellIs" dxfId="12" priority="28" operator="equal">
      <formula>"►"</formula>
    </cfRule>
  </conditionalFormatting>
  <conditionalFormatting sqref="G773:I773">
    <cfRule type="cellIs" dxfId="11" priority="89" operator="equal">
      <formula>"◄"</formula>
    </cfRule>
    <cfRule type="cellIs" dxfId="10" priority="90" operator="equal">
      <formula>"•"</formula>
    </cfRule>
    <cfRule type="cellIs" priority="91" operator="equal">
      <formula>"◄"</formula>
    </cfRule>
    <cfRule type="cellIs" dxfId="9" priority="92" operator="equal">
      <formula>"►"</formula>
    </cfRule>
  </conditionalFormatting>
  <conditionalFormatting sqref="G795:I795">
    <cfRule type="cellIs" dxfId="8" priority="77" operator="equal">
      <formula>"◄"</formula>
    </cfRule>
    <cfRule type="cellIs" dxfId="7" priority="78" operator="equal">
      <formula>"•"</formula>
    </cfRule>
    <cfRule type="cellIs" priority="79" operator="equal">
      <formula>"◄"</formula>
    </cfRule>
    <cfRule type="cellIs" dxfId="6" priority="80" operator="equal">
      <formula>"►"</formula>
    </cfRule>
  </conditionalFormatting>
  <conditionalFormatting sqref="G815:I815">
    <cfRule type="cellIs" dxfId="5" priority="65" operator="equal">
      <formula>"◄"</formula>
    </cfRule>
    <cfRule type="cellIs" dxfId="4" priority="66" operator="equal">
      <formula>"•"</formula>
    </cfRule>
    <cfRule type="cellIs" priority="67" operator="equal">
      <formula>"◄"</formula>
    </cfRule>
    <cfRule type="cellIs" dxfId="3" priority="68" operator="equal">
      <formula>"►"</formula>
    </cfRule>
  </conditionalFormatting>
  <conditionalFormatting sqref="G825:I825">
    <cfRule type="cellIs" dxfId="2" priority="53" operator="equal">
      <formula>"◄"</formula>
    </cfRule>
    <cfRule type="cellIs" dxfId="1" priority="54" operator="equal">
      <formula>"•"</formula>
    </cfRule>
    <cfRule type="cellIs" priority="55" operator="equal">
      <formula>"◄"</formula>
    </cfRule>
    <cfRule type="cellIs" dxfId="0" priority="56" operator="equal">
      <formula>"►"</formula>
    </cfRule>
  </conditionalFormatting>
  <printOptions horizontalCentered="1"/>
  <pageMargins left="0" right="0" top="0.15748031496062992" bottom="0" header="0" footer="0"/>
  <pageSetup paperSize="9" scale="85" orientation="landscape" horizontalDpi="4294967293" verticalDpi="4294967293" r:id="rId1"/>
  <headerFooter>
    <oddHeader>&amp;C&amp;P / &amp;N&amp;R&amp;G</oddHeader>
    <oddFooter xml:space="preserve">&amp;C&amp;G&amp;R
</oddFooter>
  </headerFooter>
  <rowBreaks count="20" manualBreakCount="20">
    <brk id="39" max="14" man="1"/>
    <brk id="75" max="14" man="1"/>
    <brk id="145" max="14" man="1"/>
    <brk id="221" max="14" man="1"/>
    <brk id="257" max="14" man="1"/>
    <brk id="293" max="14" man="1"/>
    <brk id="331" max="14" man="1"/>
    <brk id="405" max="14" man="1"/>
    <brk id="443" max="14" man="1"/>
    <brk id="479" max="14" man="1"/>
    <brk id="517" max="14" man="1"/>
    <brk id="555" max="14" man="1"/>
    <brk id="589" max="14" man="1"/>
    <brk id="625" max="14" man="1"/>
    <brk id="658" max="14" man="1"/>
    <brk id="694" max="14" man="1"/>
    <brk id="728" max="14" man="1"/>
    <brk id="766" max="14" man="1"/>
    <brk id="802" max="14" man="1"/>
    <brk id="838" max="14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inv. Philanews (2792-3969)</vt:lpstr>
      <vt:lpstr>'inv. Philanews (2792-3969)'!Afdrukbereik</vt:lpstr>
      <vt:lpstr>'inv. Philanews (2792-3969)'!Afdruktitels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budegra</dc:creator>
  <cp:lastModifiedBy>mz Moeraszoon</cp:lastModifiedBy>
  <cp:lastPrinted>2024-03-06T09:43:24Z</cp:lastPrinted>
  <dcterms:created xsi:type="dcterms:W3CDTF">2015-03-29T11:40:34Z</dcterms:created>
  <dcterms:modified xsi:type="dcterms:W3CDTF">2025-07-15T21:21:07Z</dcterms:modified>
</cp:coreProperties>
</file>