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jn Drive\post EXcel, PDF &amp; XPS\Nederlands\J -FDS\Invent\"/>
    </mc:Choice>
  </mc:AlternateContent>
  <xr:revisionPtr revIDLastSave="0" documentId="13_ncr:1_{7225FC84-B135-48F8-8AE0-2921940B8EDA}" xr6:coauthVersionLast="47" xr6:coauthVersionMax="47" xr10:uidLastSave="{00000000-0000-0000-0000-000000000000}"/>
  <bookViews>
    <workbookView xWindow="-108" yWindow="-108" windowWidth="23256" windowHeight="12456" firstSheet="3" activeTab="9" xr2:uid="{A0A2A109-02D2-40FA-BB77-9DDA223CE8B3}"/>
  </bookViews>
  <sheets>
    <sheet name="FDC 2010 NL" sheetId="84" r:id="rId1"/>
    <sheet name="FDS 2011 NL" sheetId="102" r:id="rId2"/>
    <sheet name="FDS 2012 NL" sheetId="103" r:id="rId3"/>
    <sheet name="FDS 2013 NL" sheetId="104" r:id="rId4"/>
    <sheet name="FDS 2014 NL" sheetId="105" r:id="rId5"/>
    <sheet name="FDS 2015 NL" sheetId="106" r:id="rId6"/>
    <sheet name="FDS 2016 NL" sheetId="107" r:id="rId7"/>
    <sheet name="FDS 2017 NL" sheetId="108" r:id="rId8"/>
    <sheet name="FDS 2018 NL" sheetId="109" r:id="rId9"/>
    <sheet name="FDC 2019 NL" sheetId="110" r:id="rId10"/>
  </sheets>
  <definedNames>
    <definedName name="_xlnm._FilterDatabase" localSheetId="0" hidden="1">'FDC 2010 NL'!$A$1:$AB$60</definedName>
    <definedName name="_xlnm._FilterDatabase" localSheetId="9" hidden="1">'FDC 2019 NL'!$A$1:$AB$46</definedName>
    <definedName name="_xlnm._FilterDatabase" localSheetId="1" hidden="1">'FDS 2011 NL'!$A$1:$AB$57</definedName>
    <definedName name="_xlnm._FilterDatabase" localSheetId="2" hidden="1">'FDS 2012 NL'!$A$1:$AB$52</definedName>
    <definedName name="_xlnm._FilterDatabase" localSheetId="3" hidden="1">'FDS 2013 NL'!$A$1:$AB$47</definedName>
    <definedName name="_xlnm._FilterDatabase" localSheetId="4" hidden="1">'FDS 2014 NL'!$A$1:$AB$47</definedName>
    <definedName name="_xlnm._FilterDatabase" localSheetId="5" hidden="1">'FDS 2015 NL'!$A$1:$AB$46</definedName>
    <definedName name="_xlnm._FilterDatabase" localSheetId="6" hidden="1">'FDS 2016 NL'!$A$1:$AB$46</definedName>
    <definedName name="_xlnm._FilterDatabase" localSheetId="7" hidden="1">'FDS 2017 NL'!$A$1:$AB$38</definedName>
    <definedName name="_xlnm._FilterDatabase" localSheetId="8" hidden="1">'FDS 2018 NL'!$A$1:$AB$43</definedName>
    <definedName name="_xlnm.Print_Area" localSheetId="0">'FDC 2010 NL'!$A$2:$Q$35</definedName>
    <definedName name="_xlnm.Print_Area" localSheetId="9">'FDC 2019 NL'!$A$2:$Q$24</definedName>
    <definedName name="_xlnm.Print_Area" localSheetId="1">'FDS 2011 NL'!$A$2:$Q$29</definedName>
    <definedName name="_xlnm.Print_Area" localSheetId="2">'FDS 2012 NL'!$A$2:$Q$27</definedName>
    <definedName name="_xlnm.Print_Area" localSheetId="3">'FDS 2013 NL'!$A$2:$Q$25</definedName>
    <definedName name="_xlnm.Print_Area" localSheetId="4">'FDS 2014 NL'!$A$2:$Q$25</definedName>
    <definedName name="_xlnm.Print_Area" localSheetId="5">'FDS 2015 NL'!$A$2:$Q$24</definedName>
    <definedName name="_xlnm.Print_Area" localSheetId="6">'FDS 2016 NL'!$A$2:$Q$24</definedName>
    <definedName name="_xlnm.Print_Area" localSheetId="7">'FDS 2017 NL'!$A$2:$Q$23</definedName>
    <definedName name="_xlnm.Print_Area" localSheetId="8">'FDS 2018 NL'!$A$2:$Q$23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24" i="110" l="1"/>
  <c r="Y24" i="110"/>
  <c r="X24" i="110" s="1"/>
  <c r="R24" i="110"/>
  <c r="AB23" i="110"/>
  <c r="Y23" i="110"/>
  <c r="X23" i="110" s="1"/>
  <c r="U23" i="110"/>
  <c r="R23" i="110"/>
  <c r="AB22" i="110"/>
  <c r="Y22" i="110"/>
  <c r="X22" i="110" s="1"/>
  <c r="U22" i="110"/>
  <c r="R22" i="110"/>
  <c r="AB21" i="110"/>
  <c r="Y21" i="110"/>
  <c r="X21" i="110" s="1"/>
  <c r="U21" i="110"/>
  <c r="R21" i="110"/>
  <c r="AB20" i="110"/>
  <c r="Y20" i="110"/>
  <c r="X20" i="110"/>
  <c r="U20" i="110"/>
  <c r="R20" i="110"/>
  <c r="AB19" i="110"/>
  <c r="Y19" i="110"/>
  <c r="X19" i="110"/>
  <c r="U19" i="110"/>
  <c r="R19" i="110"/>
  <c r="AB18" i="110"/>
  <c r="Y18" i="110"/>
  <c r="X18" i="110" s="1"/>
  <c r="U18" i="110"/>
  <c r="R18" i="110"/>
  <c r="AB17" i="110"/>
  <c r="Y17" i="110"/>
  <c r="X17" i="110" s="1"/>
  <c r="U17" i="110"/>
  <c r="R17" i="110"/>
  <c r="AB16" i="110"/>
  <c r="Y16" i="110"/>
  <c r="X16" i="110" s="1"/>
  <c r="U16" i="110"/>
  <c r="R16" i="110"/>
  <c r="AB15" i="110"/>
  <c r="X15" i="110" s="1"/>
  <c r="Y15" i="110"/>
  <c r="U15" i="110"/>
  <c r="R15" i="110"/>
  <c r="AB14" i="110"/>
  <c r="Y14" i="110"/>
  <c r="X14" i="110" s="1"/>
  <c r="U14" i="110"/>
  <c r="R14" i="110"/>
  <c r="AB13" i="110"/>
  <c r="Y13" i="110"/>
  <c r="X13" i="110" s="1"/>
  <c r="U13" i="110"/>
  <c r="R13" i="110"/>
  <c r="AB12" i="110"/>
  <c r="Y12" i="110"/>
  <c r="X12" i="110"/>
  <c r="U12" i="110"/>
  <c r="U4" i="110" s="1"/>
  <c r="R12" i="110"/>
  <c r="AB11" i="110"/>
  <c r="Y11" i="110"/>
  <c r="X11" i="110"/>
  <c r="U11" i="110"/>
  <c r="R11" i="110"/>
  <c r="AB10" i="110"/>
  <c r="Y10" i="110"/>
  <c r="X10" i="110" s="1"/>
  <c r="U10" i="110"/>
  <c r="R10" i="110"/>
  <c r="AB9" i="110"/>
  <c r="Y9" i="110"/>
  <c r="X9" i="110" s="1"/>
  <c r="U9" i="110"/>
  <c r="R9" i="110"/>
  <c r="AB8" i="110"/>
  <c r="Y8" i="110"/>
  <c r="X8" i="110" s="1"/>
  <c r="U8" i="110"/>
  <c r="R8" i="110"/>
  <c r="AB7" i="110"/>
  <c r="X7" i="110" s="1"/>
  <c r="Y7" i="110"/>
  <c r="U7" i="110"/>
  <c r="R7" i="110"/>
  <c r="AB6" i="110"/>
  <c r="Y6" i="110"/>
  <c r="X6" i="110" s="1"/>
  <c r="U6" i="110"/>
  <c r="R6" i="110"/>
  <c r="AB5" i="110"/>
  <c r="Y5" i="110"/>
  <c r="X5" i="110" s="1"/>
  <c r="U5" i="110"/>
  <c r="R5" i="110"/>
  <c r="R4" i="110" s="1"/>
  <c r="AB4" i="110" l="1"/>
  <c r="Y4" i="110"/>
  <c r="X4" i="110" s="1"/>
  <c r="AB23" i="109" l="1"/>
  <c r="Y23" i="109"/>
  <c r="X23" i="109" s="1"/>
  <c r="U23" i="109"/>
  <c r="R23" i="109"/>
  <c r="AB22" i="109"/>
  <c r="Y22" i="109"/>
  <c r="X22" i="109" s="1"/>
  <c r="U22" i="109"/>
  <c r="R22" i="109"/>
  <c r="AB21" i="109"/>
  <c r="Y21" i="109"/>
  <c r="X21" i="109" s="1"/>
  <c r="U21" i="109"/>
  <c r="R21" i="109"/>
  <c r="AB20" i="109"/>
  <c r="Y20" i="109"/>
  <c r="X20" i="109" s="1"/>
  <c r="U20" i="109"/>
  <c r="R20" i="109"/>
  <c r="AB19" i="109"/>
  <c r="Y19" i="109"/>
  <c r="X19" i="109" s="1"/>
  <c r="U19" i="109"/>
  <c r="R19" i="109"/>
  <c r="AB18" i="109"/>
  <c r="Y18" i="109"/>
  <c r="X18" i="109" s="1"/>
  <c r="U18" i="109"/>
  <c r="R18" i="109"/>
  <c r="AB17" i="109"/>
  <c r="Y17" i="109"/>
  <c r="X17" i="109" s="1"/>
  <c r="U17" i="109"/>
  <c r="R17" i="109"/>
  <c r="AB16" i="109"/>
  <c r="Y16" i="109"/>
  <c r="X16" i="109" s="1"/>
  <c r="U16" i="109"/>
  <c r="R16" i="109"/>
  <c r="AB15" i="109"/>
  <c r="Y15" i="109"/>
  <c r="X15" i="109"/>
  <c r="U15" i="109"/>
  <c r="R15" i="109"/>
  <c r="AB14" i="109"/>
  <c r="Y14" i="109"/>
  <c r="X14" i="109" s="1"/>
  <c r="U14" i="109"/>
  <c r="R14" i="109"/>
  <c r="AB13" i="109"/>
  <c r="Y13" i="109"/>
  <c r="X13" i="109" s="1"/>
  <c r="U13" i="109"/>
  <c r="R13" i="109"/>
  <c r="AB12" i="109"/>
  <c r="Y12" i="109"/>
  <c r="X12" i="109" s="1"/>
  <c r="U12" i="109"/>
  <c r="R12" i="109"/>
  <c r="AB11" i="109"/>
  <c r="Y11" i="109"/>
  <c r="U11" i="109"/>
  <c r="R11" i="109"/>
  <c r="AB10" i="109"/>
  <c r="Y10" i="109"/>
  <c r="X10" i="109" s="1"/>
  <c r="U10" i="109"/>
  <c r="R10" i="109"/>
  <c r="AB9" i="109"/>
  <c r="Y9" i="109"/>
  <c r="X9" i="109" s="1"/>
  <c r="U9" i="109"/>
  <c r="R9" i="109"/>
  <c r="AB8" i="109"/>
  <c r="Y8" i="109"/>
  <c r="X8" i="109" s="1"/>
  <c r="U8" i="109"/>
  <c r="U4" i="109" s="1"/>
  <c r="R8" i="109"/>
  <c r="AB7" i="109"/>
  <c r="Y7" i="109"/>
  <c r="X7" i="109"/>
  <c r="U7" i="109"/>
  <c r="R7" i="109"/>
  <c r="AB6" i="109"/>
  <c r="Y6" i="109"/>
  <c r="X6" i="109" s="1"/>
  <c r="U6" i="109"/>
  <c r="R6" i="109"/>
  <c r="AB5" i="109"/>
  <c r="AB4" i="109" s="1"/>
  <c r="Y5" i="109"/>
  <c r="X5" i="109" s="1"/>
  <c r="U5" i="109"/>
  <c r="R5" i="109"/>
  <c r="R4" i="109" l="1"/>
  <c r="X11" i="109"/>
  <c r="Y4" i="109"/>
  <c r="X4" i="109" s="1"/>
  <c r="AB23" i="108" l="1"/>
  <c r="Y23" i="108"/>
  <c r="X23" i="108" s="1"/>
  <c r="R23" i="108"/>
  <c r="AB22" i="108"/>
  <c r="Y22" i="108"/>
  <c r="X22" i="108" s="1"/>
  <c r="U22" i="108"/>
  <c r="R22" i="108"/>
  <c r="AB21" i="108"/>
  <c r="Y21" i="108"/>
  <c r="X21" i="108" s="1"/>
  <c r="U21" i="108"/>
  <c r="R21" i="108"/>
  <c r="AB20" i="108"/>
  <c r="Y20" i="108"/>
  <c r="X20" i="108" s="1"/>
  <c r="U20" i="108"/>
  <c r="R20" i="108"/>
  <c r="AB19" i="108"/>
  <c r="Y19" i="108"/>
  <c r="U19" i="108"/>
  <c r="R19" i="108"/>
  <c r="AB18" i="108"/>
  <c r="Y18" i="108"/>
  <c r="U18" i="108"/>
  <c r="R18" i="108"/>
  <c r="AB17" i="108"/>
  <c r="Y17" i="108"/>
  <c r="U17" i="108"/>
  <c r="R17" i="108"/>
  <c r="AB16" i="108"/>
  <c r="Y16" i="108"/>
  <c r="U16" i="108"/>
  <c r="R16" i="108"/>
  <c r="AB15" i="108"/>
  <c r="Y15" i="108"/>
  <c r="X15" i="108"/>
  <c r="U15" i="108"/>
  <c r="R15" i="108"/>
  <c r="AB14" i="108"/>
  <c r="Y14" i="108"/>
  <c r="X14" i="108" s="1"/>
  <c r="U14" i="108"/>
  <c r="R14" i="108"/>
  <c r="AB13" i="108"/>
  <c r="Y13" i="108"/>
  <c r="X13" i="108" s="1"/>
  <c r="U13" i="108"/>
  <c r="R13" i="108"/>
  <c r="AB12" i="108"/>
  <c r="Y12" i="108"/>
  <c r="X12" i="108" s="1"/>
  <c r="U12" i="108"/>
  <c r="R12" i="108"/>
  <c r="AB11" i="108"/>
  <c r="Y11" i="108"/>
  <c r="U11" i="108"/>
  <c r="R11" i="108"/>
  <c r="AB10" i="108"/>
  <c r="Y10" i="108"/>
  <c r="U10" i="108"/>
  <c r="R10" i="108"/>
  <c r="AB9" i="108"/>
  <c r="Y9" i="108"/>
  <c r="U9" i="108"/>
  <c r="R9" i="108"/>
  <c r="AB8" i="108"/>
  <c r="Y8" i="108"/>
  <c r="U8" i="108"/>
  <c r="R8" i="108"/>
  <c r="AB7" i="108"/>
  <c r="X7" i="108" s="1"/>
  <c r="Y7" i="108"/>
  <c r="U7" i="108"/>
  <c r="R7" i="108"/>
  <c r="AB6" i="108"/>
  <c r="Y6" i="108"/>
  <c r="X6" i="108" s="1"/>
  <c r="U6" i="108"/>
  <c r="R6" i="108"/>
  <c r="AB5" i="108"/>
  <c r="Y5" i="108"/>
  <c r="X5" i="108" s="1"/>
  <c r="U5" i="108"/>
  <c r="R5" i="108"/>
  <c r="U4" i="108" l="1"/>
  <c r="X16" i="108"/>
  <c r="X19" i="108"/>
  <c r="X8" i="108"/>
  <c r="X11" i="108"/>
  <c r="AB4" i="108"/>
  <c r="R4" i="108"/>
  <c r="X9" i="108"/>
  <c r="X10" i="108"/>
  <c r="X17" i="108"/>
  <c r="X18" i="108"/>
  <c r="Y4" i="108"/>
  <c r="X4" i="108" s="1"/>
  <c r="U23" i="107" l="1"/>
  <c r="AB24" i="107"/>
  <c r="Y24" i="107"/>
  <c r="X24" i="107" s="1"/>
  <c r="U24" i="107"/>
  <c r="R24" i="107"/>
  <c r="AB23" i="107"/>
  <c r="Y23" i="107"/>
  <c r="X23" i="107"/>
  <c r="R23" i="107"/>
  <c r="AB22" i="107"/>
  <c r="Y22" i="107"/>
  <c r="X22" i="107"/>
  <c r="U22" i="107"/>
  <c r="R22" i="107"/>
  <c r="AB21" i="107"/>
  <c r="Y21" i="107"/>
  <c r="X21" i="107" s="1"/>
  <c r="U21" i="107"/>
  <c r="R21" i="107"/>
  <c r="AB20" i="107"/>
  <c r="Y20" i="107"/>
  <c r="X20" i="107" s="1"/>
  <c r="U20" i="107"/>
  <c r="R20" i="107"/>
  <c r="AB19" i="107"/>
  <c r="Y19" i="107"/>
  <c r="X19" i="107" s="1"/>
  <c r="U19" i="107"/>
  <c r="R19" i="107"/>
  <c r="AB18" i="107"/>
  <c r="Y18" i="107"/>
  <c r="X18" i="107" s="1"/>
  <c r="U18" i="107"/>
  <c r="R18" i="107"/>
  <c r="AB17" i="107"/>
  <c r="Y17" i="107"/>
  <c r="U17" i="107"/>
  <c r="R17" i="107"/>
  <c r="AB16" i="107"/>
  <c r="Y16" i="107"/>
  <c r="U16" i="107"/>
  <c r="R16" i="107"/>
  <c r="AB15" i="107"/>
  <c r="Y15" i="107"/>
  <c r="U15" i="107"/>
  <c r="R15" i="107"/>
  <c r="AB14" i="107"/>
  <c r="AB4" i="107" s="1"/>
  <c r="Y14" i="107"/>
  <c r="X14" i="107" s="1"/>
  <c r="U14" i="107"/>
  <c r="R14" i="107"/>
  <c r="AB13" i="107"/>
  <c r="Y13" i="107"/>
  <c r="U13" i="107"/>
  <c r="R13" i="107"/>
  <c r="AB12" i="107"/>
  <c r="Y12" i="107"/>
  <c r="X12" i="107" s="1"/>
  <c r="U12" i="107"/>
  <c r="R12" i="107"/>
  <c r="AB11" i="107"/>
  <c r="Y11" i="107"/>
  <c r="X11" i="107" s="1"/>
  <c r="U11" i="107"/>
  <c r="R11" i="107"/>
  <c r="AB10" i="107"/>
  <c r="Y10" i="107"/>
  <c r="X10" i="107" s="1"/>
  <c r="U10" i="107"/>
  <c r="R10" i="107"/>
  <c r="AB9" i="107"/>
  <c r="Y9" i="107"/>
  <c r="U9" i="107"/>
  <c r="R9" i="107"/>
  <c r="AB8" i="107"/>
  <c r="Y8" i="107"/>
  <c r="U8" i="107"/>
  <c r="R8" i="107"/>
  <c r="AB7" i="107"/>
  <c r="Y7" i="107"/>
  <c r="X7" i="107" s="1"/>
  <c r="U7" i="107"/>
  <c r="U4" i="107" s="1"/>
  <c r="R7" i="107"/>
  <c r="AB6" i="107"/>
  <c r="Y6" i="107"/>
  <c r="X6" i="107"/>
  <c r="U6" i="107"/>
  <c r="R6" i="107"/>
  <c r="AB5" i="107"/>
  <c r="Y5" i="107"/>
  <c r="X5" i="107" s="1"/>
  <c r="U5" i="107"/>
  <c r="R5" i="107"/>
  <c r="R4" i="107"/>
  <c r="X8" i="107" l="1"/>
  <c r="X9" i="107"/>
  <c r="X13" i="107"/>
  <c r="X15" i="107"/>
  <c r="X16" i="107"/>
  <c r="X17" i="107"/>
  <c r="Y4" i="107"/>
  <c r="X4" i="107" s="1"/>
  <c r="U24" i="106" l="1"/>
  <c r="AB24" i="106"/>
  <c r="Y24" i="106"/>
  <c r="X24" i="106" s="1"/>
  <c r="R24" i="106"/>
  <c r="AB23" i="106"/>
  <c r="Y23" i="106"/>
  <c r="X23" i="106" s="1"/>
  <c r="R23" i="106"/>
  <c r="AB22" i="106"/>
  <c r="Y22" i="106"/>
  <c r="U22" i="106"/>
  <c r="R22" i="106"/>
  <c r="AB21" i="106"/>
  <c r="Y21" i="106"/>
  <c r="U21" i="106"/>
  <c r="R21" i="106"/>
  <c r="AB20" i="106"/>
  <c r="X20" i="106" s="1"/>
  <c r="Y20" i="106"/>
  <c r="U20" i="106"/>
  <c r="R20" i="106"/>
  <c r="AB19" i="106"/>
  <c r="Y19" i="106"/>
  <c r="X19" i="106" s="1"/>
  <c r="U19" i="106"/>
  <c r="R19" i="106"/>
  <c r="AB18" i="106"/>
  <c r="Y18" i="106"/>
  <c r="X18" i="106" s="1"/>
  <c r="U18" i="106"/>
  <c r="R18" i="106"/>
  <c r="AB17" i="106"/>
  <c r="Y17" i="106"/>
  <c r="U17" i="106"/>
  <c r="R17" i="106"/>
  <c r="AB16" i="106"/>
  <c r="Y16" i="106"/>
  <c r="X16" i="106" s="1"/>
  <c r="U16" i="106"/>
  <c r="R16" i="106"/>
  <c r="AB15" i="106"/>
  <c r="Y15" i="106"/>
  <c r="U15" i="106"/>
  <c r="R15" i="106"/>
  <c r="AB14" i="106"/>
  <c r="Y14" i="106"/>
  <c r="U14" i="106"/>
  <c r="R14" i="106"/>
  <c r="AB13" i="106"/>
  <c r="Y13" i="106"/>
  <c r="U13" i="106"/>
  <c r="R13" i="106"/>
  <c r="AB12" i="106"/>
  <c r="Y12" i="106"/>
  <c r="X12" i="106" s="1"/>
  <c r="U12" i="106"/>
  <c r="R12" i="106"/>
  <c r="AB11" i="106"/>
  <c r="Y11" i="106"/>
  <c r="U11" i="106"/>
  <c r="R11" i="106"/>
  <c r="AB10" i="106"/>
  <c r="Y10" i="106"/>
  <c r="U10" i="106"/>
  <c r="R10" i="106"/>
  <c r="AB9" i="106"/>
  <c r="Y9" i="106"/>
  <c r="U9" i="106"/>
  <c r="R9" i="106"/>
  <c r="AB8" i="106"/>
  <c r="Y8" i="106"/>
  <c r="X8" i="106" s="1"/>
  <c r="U8" i="106"/>
  <c r="R8" i="106"/>
  <c r="AB7" i="106"/>
  <c r="Y7" i="106"/>
  <c r="U7" i="106"/>
  <c r="R7" i="106"/>
  <c r="AB6" i="106"/>
  <c r="Y6" i="106"/>
  <c r="U6" i="106"/>
  <c r="R6" i="106"/>
  <c r="AB5" i="106"/>
  <c r="X5" i="106" s="1"/>
  <c r="Y5" i="106"/>
  <c r="U5" i="106"/>
  <c r="U4" i="106" s="1"/>
  <c r="R5" i="106"/>
  <c r="X6" i="106" l="1"/>
  <c r="X7" i="106"/>
  <c r="X9" i="106"/>
  <c r="X13" i="106"/>
  <c r="X21" i="106"/>
  <c r="X22" i="106"/>
  <c r="X17" i="106"/>
  <c r="AB4" i="106"/>
  <c r="X10" i="106"/>
  <c r="X11" i="106"/>
  <c r="R4" i="106"/>
  <c r="X14" i="106"/>
  <c r="X15" i="106"/>
  <c r="Y4" i="106"/>
  <c r="X4" i="106" s="1"/>
  <c r="AB25" i="105" l="1"/>
  <c r="Y25" i="105"/>
  <c r="X25" i="105" s="1"/>
  <c r="U25" i="105"/>
  <c r="R25" i="105"/>
  <c r="AB24" i="105"/>
  <c r="Y24" i="105"/>
  <c r="X24" i="105"/>
  <c r="U24" i="105"/>
  <c r="R24" i="105"/>
  <c r="AB23" i="105"/>
  <c r="Y23" i="105"/>
  <c r="X23" i="105" s="1"/>
  <c r="U23" i="105"/>
  <c r="R23" i="105"/>
  <c r="AB22" i="105"/>
  <c r="Y22" i="105"/>
  <c r="X22" i="105" s="1"/>
  <c r="U22" i="105"/>
  <c r="R22" i="105"/>
  <c r="AB21" i="105"/>
  <c r="Y21" i="105"/>
  <c r="X21" i="105" s="1"/>
  <c r="U21" i="105"/>
  <c r="R21" i="105"/>
  <c r="AB20" i="105"/>
  <c r="X20" i="105" s="1"/>
  <c r="Y20" i="105"/>
  <c r="U20" i="105"/>
  <c r="R20" i="105"/>
  <c r="AB19" i="105"/>
  <c r="Y19" i="105"/>
  <c r="X19" i="105" s="1"/>
  <c r="U19" i="105"/>
  <c r="R19" i="105"/>
  <c r="AB18" i="105"/>
  <c r="Y18" i="105"/>
  <c r="X18" i="105" s="1"/>
  <c r="U18" i="105"/>
  <c r="R18" i="105"/>
  <c r="AB17" i="105"/>
  <c r="Y17" i="105"/>
  <c r="X17" i="105" s="1"/>
  <c r="U17" i="105"/>
  <c r="R17" i="105"/>
  <c r="AB16" i="105"/>
  <c r="Y16" i="105"/>
  <c r="X16" i="105"/>
  <c r="U16" i="105"/>
  <c r="R16" i="105"/>
  <c r="AB15" i="105"/>
  <c r="Y15" i="105"/>
  <c r="X15" i="105" s="1"/>
  <c r="U15" i="105"/>
  <c r="R15" i="105"/>
  <c r="AB14" i="105"/>
  <c r="Y14" i="105"/>
  <c r="X14" i="105" s="1"/>
  <c r="U14" i="105"/>
  <c r="R14" i="105"/>
  <c r="AB13" i="105"/>
  <c r="Y13" i="105"/>
  <c r="X13" i="105" s="1"/>
  <c r="U13" i="105"/>
  <c r="R13" i="105"/>
  <c r="AB12" i="105"/>
  <c r="X12" i="105" s="1"/>
  <c r="Y12" i="105"/>
  <c r="U12" i="105"/>
  <c r="R12" i="105"/>
  <c r="AB11" i="105"/>
  <c r="Y11" i="105"/>
  <c r="X11" i="105" s="1"/>
  <c r="U11" i="105"/>
  <c r="R11" i="105"/>
  <c r="AB10" i="105"/>
  <c r="Y10" i="105"/>
  <c r="X10" i="105" s="1"/>
  <c r="U10" i="105"/>
  <c r="R10" i="105"/>
  <c r="AB9" i="105"/>
  <c r="Y9" i="105"/>
  <c r="X9" i="105" s="1"/>
  <c r="U9" i="105"/>
  <c r="R9" i="105"/>
  <c r="AB8" i="105"/>
  <c r="Y8" i="105"/>
  <c r="X8" i="105"/>
  <c r="U8" i="105"/>
  <c r="R8" i="105"/>
  <c r="AB7" i="105"/>
  <c r="Y7" i="105"/>
  <c r="X7" i="105" s="1"/>
  <c r="U7" i="105"/>
  <c r="R7" i="105"/>
  <c r="AB6" i="105"/>
  <c r="Y6" i="105"/>
  <c r="X6" i="105" s="1"/>
  <c r="U6" i="105"/>
  <c r="R6" i="105"/>
  <c r="AB5" i="105"/>
  <c r="Y5" i="105"/>
  <c r="X5" i="105" s="1"/>
  <c r="U5" i="105"/>
  <c r="R5" i="105"/>
  <c r="AB4" i="105" l="1"/>
  <c r="R4" i="105"/>
  <c r="U4" i="105"/>
  <c r="Y4" i="105"/>
  <c r="X4" i="105" s="1"/>
  <c r="AB25" i="104" l="1"/>
  <c r="Y25" i="104"/>
  <c r="X25" i="104" s="1"/>
  <c r="AB24" i="104"/>
  <c r="Y24" i="104"/>
  <c r="X24" i="104" s="1"/>
  <c r="AB23" i="104"/>
  <c r="Y23" i="104"/>
  <c r="X23" i="104" s="1"/>
  <c r="AB22" i="104"/>
  <c r="Y22" i="104"/>
  <c r="AB21" i="104"/>
  <c r="Y21" i="104"/>
  <c r="AB20" i="104"/>
  <c r="Y20" i="104"/>
  <c r="AB19" i="104"/>
  <c r="Y19" i="104"/>
  <c r="X19" i="104"/>
  <c r="AB18" i="104"/>
  <c r="Y18" i="104"/>
  <c r="X18" i="104" s="1"/>
  <c r="AB17" i="104"/>
  <c r="Y17" i="104"/>
  <c r="X17" i="104" s="1"/>
  <c r="AB16" i="104"/>
  <c r="Y16" i="104"/>
  <c r="X16" i="104" s="1"/>
  <c r="AB15" i="104"/>
  <c r="Y15" i="104"/>
  <c r="X15" i="104" s="1"/>
  <c r="AB14" i="104"/>
  <c r="Y14" i="104"/>
  <c r="AB13" i="104"/>
  <c r="Y13" i="104"/>
  <c r="AB12" i="104"/>
  <c r="Y12" i="104"/>
  <c r="AB11" i="104"/>
  <c r="X11" i="104" s="1"/>
  <c r="Y11" i="104"/>
  <c r="AB10" i="104"/>
  <c r="Y10" i="104"/>
  <c r="X10" i="104" s="1"/>
  <c r="AB9" i="104"/>
  <c r="Y9" i="104"/>
  <c r="X9" i="104" s="1"/>
  <c r="AB8" i="104"/>
  <c r="Y8" i="104"/>
  <c r="X8" i="104" s="1"/>
  <c r="AB7" i="104"/>
  <c r="Y7" i="104"/>
  <c r="X7" i="104" s="1"/>
  <c r="AB6" i="104"/>
  <c r="Y6" i="104"/>
  <c r="AB5" i="104"/>
  <c r="Y5" i="104"/>
  <c r="Y4" i="104"/>
  <c r="X4" i="104" s="1"/>
  <c r="U25" i="104"/>
  <c r="R25" i="104"/>
  <c r="U24" i="104"/>
  <c r="R24" i="104"/>
  <c r="U23" i="104"/>
  <c r="R23" i="104"/>
  <c r="U22" i="104"/>
  <c r="R22" i="104"/>
  <c r="U21" i="104"/>
  <c r="R21" i="104"/>
  <c r="U20" i="104"/>
  <c r="R20" i="104"/>
  <c r="U19" i="104"/>
  <c r="R19" i="104"/>
  <c r="U18" i="104"/>
  <c r="R18" i="104"/>
  <c r="U17" i="104"/>
  <c r="R17" i="104"/>
  <c r="U16" i="104"/>
  <c r="R16" i="104"/>
  <c r="U15" i="104"/>
  <c r="R15" i="104"/>
  <c r="U14" i="104"/>
  <c r="R14" i="104"/>
  <c r="U13" i="104"/>
  <c r="R13" i="104"/>
  <c r="U12" i="104"/>
  <c r="R12" i="104"/>
  <c r="U11" i="104"/>
  <c r="R11" i="104"/>
  <c r="U10" i="104"/>
  <c r="R10" i="104"/>
  <c r="U9" i="104"/>
  <c r="R9" i="104"/>
  <c r="U8" i="104"/>
  <c r="R8" i="104"/>
  <c r="U7" i="104"/>
  <c r="R7" i="104"/>
  <c r="U6" i="104"/>
  <c r="R6" i="104"/>
  <c r="R4" i="104" s="1"/>
  <c r="U5" i="104"/>
  <c r="U4" i="104" s="1"/>
  <c r="R5" i="104"/>
  <c r="X5" i="104" l="1"/>
  <c r="X12" i="104"/>
  <c r="X14" i="104"/>
  <c r="X21" i="104"/>
  <c r="AB4" i="104"/>
  <c r="X6" i="104"/>
  <c r="X13" i="104"/>
  <c r="X20" i="104"/>
  <c r="X22" i="104"/>
  <c r="AB27" i="103" l="1"/>
  <c r="Y27" i="103"/>
  <c r="X27" i="103" s="1"/>
  <c r="R27" i="103"/>
  <c r="AB26" i="103"/>
  <c r="Y26" i="103"/>
  <c r="X26" i="103" s="1"/>
  <c r="U26" i="103"/>
  <c r="R26" i="103"/>
  <c r="AB25" i="103"/>
  <c r="Y25" i="103"/>
  <c r="X25" i="103" s="1"/>
  <c r="U25" i="103"/>
  <c r="R25" i="103"/>
  <c r="AB24" i="103"/>
  <c r="Y24" i="103"/>
  <c r="X24" i="103" s="1"/>
  <c r="U24" i="103"/>
  <c r="R24" i="103"/>
  <c r="AB23" i="103"/>
  <c r="Y23" i="103"/>
  <c r="X23" i="103" s="1"/>
  <c r="U23" i="103"/>
  <c r="R23" i="103"/>
  <c r="AB22" i="103"/>
  <c r="Y22" i="103"/>
  <c r="U22" i="103"/>
  <c r="R22" i="103"/>
  <c r="AB21" i="103"/>
  <c r="Y21" i="103"/>
  <c r="U21" i="103"/>
  <c r="R21" i="103"/>
  <c r="AB20" i="103"/>
  <c r="Y20" i="103"/>
  <c r="U20" i="103"/>
  <c r="R20" i="103"/>
  <c r="AB19" i="103"/>
  <c r="Y19" i="103"/>
  <c r="U19" i="103"/>
  <c r="R19" i="103"/>
  <c r="AB18" i="103"/>
  <c r="Y18" i="103"/>
  <c r="U18" i="103"/>
  <c r="R18" i="103"/>
  <c r="AB17" i="103"/>
  <c r="Y17" i="103"/>
  <c r="U17" i="103"/>
  <c r="R17" i="103"/>
  <c r="AB16" i="103"/>
  <c r="Y16" i="103"/>
  <c r="U16" i="103"/>
  <c r="R16" i="103"/>
  <c r="AB15" i="103"/>
  <c r="Y15" i="103"/>
  <c r="X15" i="103" s="1"/>
  <c r="U15" i="103"/>
  <c r="R15" i="103"/>
  <c r="AB14" i="103"/>
  <c r="Y14" i="103"/>
  <c r="U14" i="103"/>
  <c r="R14" i="103"/>
  <c r="AB13" i="103"/>
  <c r="Y13" i="103"/>
  <c r="U13" i="103"/>
  <c r="R13" i="103"/>
  <c r="AB12" i="103"/>
  <c r="Y12" i="103"/>
  <c r="U12" i="103"/>
  <c r="R12" i="103"/>
  <c r="AB11" i="103"/>
  <c r="Y11" i="103"/>
  <c r="X11" i="103"/>
  <c r="U11" i="103"/>
  <c r="R11" i="103"/>
  <c r="AB10" i="103"/>
  <c r="Y10" i="103"/>
  <c r="X10" i="103" s="1"/>
  <c r="U10" i="103"/>
  <c r="R10" i="103"/>
  <c r="AB9" i="103"/>
  <c r="Y9" i="103"/>
  <c r="X9" i="103" s="1"/>
  <c r="U9" i="103"/>
  <c r="R9" i="103"/>
  <c r="AB8" i="103"/>
  <c r="Y8" i="103"/>
  <c r="X8" i="103" s="1"/>
  <c r="U8" i="103"/>
  <c r="R8" i="103"/>
  <c r="AB7" i="103"/>
  <c r="Y7" i="103"/>
  <c r="X7" i="103" s="1"/>
  <c r="U7" i="103"/>
  <c r="R7" i="103"/>
  <c r="AB6" i="103"/>
  <c r="Y6" i="103"/>
  <c r="U6" i="103"/>
  <c r="R6" i="103"/>
  <c r="AB5" i="103"/>
  <c r="Y5" i="103"/>
  <c r="U5" i="103"/>
  <c r="R5" i="103"/>
  <c r="X19" i="103" l="1"/>
  <c r="X20" i="103"/>
  <c r="X21" i="103"/>
  <c r="X22" i="103"/>
  <c r="X5" i="103"/>
  <c r="X6" i="103"/>
  <c r="U4" i="103"/>
  <c r="AB4" i="103"/>
  <c r="R4" i="103"/>
  <c r="X12" i="103"/>
  <c r="X13" i="103"/>
  <c r="X14" i="103"/>
  <c r="X16" i="103"/>
  <c r="X17" i="103"/>
  <c r="X18" i="103"/>
  <c r="Y4" i="103"/>
  <c r="X4" i="103" s="1"/>
  <c r="Y4" i="102" l="1"/>
  <c r="U4" i="102"/>
  <c r="R4" i="102"/>
  <c r="AB4" i="102"/>
  <c r="X4" i="102"/>
  <c r="U27" i="102"/>
  <c r="U21" i="102"/>
  <c r="U7" i="102"/>
  <c r="R29" i="102"/>
  <c r="U28" i="102"/>
  <c r="R28" i="102"/>
  <c r="R27" i="102"/>
  <c r="U26" i="102"/>
  <c r="R26" i="102"/>
  <c r="U25" i="102"/>
  <c r="R25" i="102"/>
  <c r="U24" i="102"/>
  <c r="R24" i="102"/>
  <c r="U23" i="102"/>
  <c r="R23" i="102"/>
  <c r="U22" i="102"/>
  <c r="R22" i="102"/>
  <c r="R21" i="102"/>
  <c r="U20" i="102"/>
  <c r="R20" i="102"/>
  <c r="U19" i="102"/>
  <c r="R19" i="102"/>
  <c r="U18" i="102"/>
  <c r="R18" i="102"/>
  <c r="U17" i="102"/>
  <c r="R17" i="102"/>
  <c r="U16" i="102"/>
  <c r="R16" i="102"/>
  <c r="U15" i="102"/>
  <c r="R15" i="102"/>
  <c r="U14" i="102"/>
  <c r="R14" i="102"/>
  <c r="U13" i="102"/>
  <c r="R13" i="102"/>
  <c r="U12" i="102"/>
  <c r="R12" i="102"/>
  <c r="U11" i="102"/>
  <c r="R11" i="102"/>
  <c r="U10" i="102"/>
  <c r="R10" i="102"/>
  <c r="U9" i="102"/>
  <c r="R9" i="102"/>
  <c r="U8" i="102"/>
  <c r="R8" i="102"/>
  <c r="R7" i="102"/>
  <c r="U6" i="102"/>
  <c r="R6" i="102"/>
  <c r="U5" i="102"/>
  <c r="R5" i="102"/>
  <c r="Y5" i="102"/>
  <c r="AB5" i="102"/>
  <c r="Y6" i="102"/>
  <c r="AB6" i="102"/>
  <c r="Y7" i="102"/>
  <c r="AB7" i="102"/>
  <c r="Y8" i="102"/>
  <c r="AB8" i="102"/>
  <c r="Y9" i="102"/>
  <c r="AB9" i="102"/>
  <c r="Y10" i="102"/>
  <c r="AB10" i="102"/>
  <c r="Y11" i="102"/>
  <c r="AB11" i="102"/>
  <c r="Y12" i="102"/>
  <c r="AB12" i="102"/>
  <c r="Y13" i="102"/>
  <c r="AB13" i="102"/>
  <c r="Y14" i="102"/>
  <c r="AB14" i="102"/>
  <c r="Y15" i="102"/>
  <c r="AB15" i="102"/>
  <c r="Y16" i="102"/>
  <c r="AB16" i="102"/>
  <c r="Y17" i="102"/>
  <c r="AB17" i="102"/>
  <c r="Y18" i="102"/>
  <c r="AB18" i="102"/>
  <c r="Y19" i="102"/>
  <c r="AB19" i="102"/>
  <c r="Y20" i="102"/>
  <c r="AB20" i="102"/>
  <c r="Y21" i="102"/>
  <c r="AB21" i="102"/>
  <c r="Y22" i="102"/>
  <c r="AB22" i="102"/>
  <c r="Y23" i="102"/>
  <c r="AB23" i="102"/>
  <c r="Y24" i="102"/>
  <c r="AB24" i="102"/>
  <c r="Y25" i="102"/>
  <c r="AB25" i="102"/>
  <c r="Y26" i="102"/>
  <c r="AB26" i="102"/>
  <c r="Y27" i="102"/>
  <c r="AB27" i="102"/>
  <c r="Y28" i="102"/>
  <c r="AB28" i="102"/>
  <c r="Y29" i="102"/>
  <c r="AB29" i="102"/>
  <c r="X25" i="102" l="1"/>
  <c r="X16" i="102"/>
  <c r="X24" i="102"/>
  <c r="X9" i="102"/>
  <c r="X28" i="102"/>
  <c r="X21" i="102"/>
  <c r="X13" i="102"/>
  <c r="X29" i="102"/>
  <c r="X26" i="102"/>
  <c r="X17" i="102"/>
  <c r="X12" i="102"/>
  <c r="X11" i="102"/>
  <c r="X10" i="102"/>
  <c r="X8" i="102"/>
  <c r="X7" i="102"/>
  <c r="X5" i="102"/>
  <c r="X20" i="102"/>
  <c r="X19" i="102"/>
  <c r="X18" i="102"/>
  <c r="X6" i="102"/>
  <c r="X15" i="102"/>
  <c r="X22" i="102"/>
  <c r="X14" i="102"/>
  <c r="X27" i="102"/>
  <c r="X23" i="102"/>
  <c r="R35" i="84" l="1"/>
  <c r="U34" i="84"/>
  <c r="R34" i="84"/>
  <c r="U33" i="84"/>
  <c r="R33" i="84"/>
  <c r="U32" i="84"/>
  <c r="R32" i="84"/>
  <c r="U31" i="84"/>
  <c r="R31" i="84"/>
  <c r="U30" i="84"/>
  <c r="R30" i="84"/>
  <c r="U29" i="84"/>
  <c r="R29" i="84"/>
  <c r="U28" i="84"/>
  <c r="R28" i="84"/>
  <c r="R27" i="84"/>
  <c r="U26" i="84"/>
  <c r="R26" i="84"/>
  <c r="U25" i="84"/>
  <c r="R25" i="84"/>
  <c r="U24" i="84"/>
  <c r="R24" i="84"/>
  <c r="U23" i="84"/>
  <c r="R23" i="84"/>
  <c r="U22" i="84"/>
  <c r="R22" i="84"/>
  <c r="R21" i="84"/>
  <c r="U20" i="84"/>
  <c r="R20" i="84"/>
  <c r="U19" i="84"/>
  <c r="R19" i="84"/>
  <c r="U18" i="84"/>
  <c r="R18" i="84"/>
  <c r="U17" i="84"/>
  <c r="R17" i="84"/>
  <c r="U16" i="84"/>
  <c r="R16" i="84"/>
  <c r="U15" i="84"/>
  <c r="R15" i="84"/>
  <c r="U14" i="84"/>
  <c r="R14" i="84"/>
  <c r="U13" i="84"/>
  <c r="R13" i="84"/>
  <c r="U12" i="84"/>
  <c r="R12" i="84"/>
  <c r="U11" i="84"/>
  <c r="R11" i="84"/>
  <c r="U10" i="84"/>
  <c r="R10" i="84"/>
  <c r="U9" i="84"/>
  <c r="R9" i="84"/>
  <c r="U8" i="84"/>
  <c r="R8" i="84"/>
  <c r="R7" i="84"/>
  <c r="U6" i="84"/>
  <c r="R6" i="84"/>
  <c r="U5" i="84"/>
  <c r="R5" i="84"/>
  <c r="AB35" i="84"/>
  <c r="Y35" i="84"/>
  <c r="AB34" i="84"/>
  <c r="Y34" i="84"/>
  <c r="X34" i="84" s="1"/>
  <c r="AB33" i="84"/>
  <c r="Y33" i="84"/>
  <c r="AB32" i="84"/>
  <c r="Y32" i="84"/>
  <c r="X32" i="84" s="1"/>
  <c r="AB31" i="84"/>
  <c r="Y31" i="84"/>
  <c r="AB30" i="84"/>
  <c r="Y30" i="84"/>
  <c r="D30" i="84"/>
  <c r="AB29" i="84"/>
  <c r="Y29" i="84"/>
  <c r="AB28" i="84"/>
  <c r="Y28" i="84"/>
  <c r="AB27" i="84"/>
  <c r="Y27" i="84"/>
  <c r="AB26" i="84"/>
  <c r="Y26" i="84"/>
  <c r="AB25" i="84"/>
  <c r="Y25" i="84"/>
  <c r="AB24" i="84"/>
  <c r="Y24" i="84"/>
  <c r="AB23" i="84"/>
  <c r="Y23" i="84"/>
  <c r="AB22" i="84"/>
  <c r="Y22" i="84"/>
  <c r="AB21" i="84"/>
  <c r="Y21" i="84"/>
  <c r="AB20" i="84"/>
  <c r="Y20" i="84"/>
  <c r="AB19" i="84"/>
  <c r="Y19" i="84"/>
  <c r="AB18" i="84"/>
  <c r="Y18" i="84"/>
  <c r="AB17" i="84"/>
  <c r="Y17" i="84"/>
  <c r="D17" i="84"/>
  <c r="AB16" i="84"/>
  <c r="Y16" i="84"/>
  <c r="D16" i="84"/>
  <c r="AB15" i="84"/>
  <c r="Y15" i="84"/>
  <c r="AB14" i="84"/>
  <c r="Y14" i="84"/>
  <c r="D14" i="84"/>
  <c r="AB13" i="84"/>
  <c r="Y13" i="84"/>
  <c r="AB12" i="84"/>
  <c r="X12" i="84" s="1"/>
  <c r="Y12" i="84"/>
  <c r="AB11" i="84"/>
  <c r="Y11" i="84"/>
  <c r="X11" i="84" s="1"/>
  <c r="AB10" i="84"/>
  <c r="Y10" i="84"/>
  <c r="AB9" i="84"/>
  <c r="Y9" i="84"/>
  <c r="X9" i="84" s="1"/>
  <c r="AB8" i="84"/>
  <c r="Y8" i="84"/>
  <c r="AB7" i="84"/>
  <c r="Y7" i="84"/>
  <c r="X7" i="84" s="1"/>
  <c r="AB6" i="84"/>
  <c r="Y6" i="84"/>
  <c r="AB5" i="84"/>
  <c r="Y5" i="84"/>
  <c r="D5" i="84"/>
  <c r="X5" i="84" l="1"/>
  <c r="Y4" i="84"/>
  <c r="X4" i="84" s="1"/>
  <c r="AB4" i="84"/>
  <c r="X15" i="84"/>
  <c r="X18" i="84"/>
  <c r="X20" i="84"/>
  <c r="X22" i="84"/>
  <c r="X24" i="84"/>
  <c r="R4" i="84"/>
  <c r="X27" i="84"/>
  <c r="X29" i="84"/>
  <c r="U4" i="84"/>
  <c r="X14" i="84"/>
  <c r="X17" i="84"/>
  <c r="X23" i="84"/>
  <c r="X25" i="84"/>
  <c r="X30" i="84"/>
  <c r="X8" i="84"/>
  <c r="X10" i="84"/>
  <c r="X19" i="84"/>
  <c r="X26" i="84"/>
  <c r="X31" i="84"/>
  <c r="X6" i="84"/>
  <c r="X13" i="84"/>
  <c r="X16" i="84"/>
  <c r="X21" i="84"/>
  <c r="X28" i="84"/>
  <c r="X33" i="84"/>
  <c r="X35" i="84"/>
</calcChain>
</file>

<file path=xl/sharedStrings.xml><?xml version="1.0" encoding="utf-8"?>
<sst xmlns="http://schemas.openxmlformats.org/spreadsheetml/2006/main" count="2254" uniqueCount="1242">
  <si>
    <t>vlgn°</t>
  </si>
  <si>
    <t>►</t>
  </si>
  <si>
    <t>→│</t>
  </si>
  <si>
    <t>│←</t>
  </si>
  <si>
    <t>datum</t>
  </si>
  <si>
    <t>Reeks</t>
  </si>
  <si>
    <t>Dubbel</t>
  </si>
  <si>
    <t>In bezit</t>
  </si>
  <si>
    <t>voorv.</t>
  </si>
  <si>
    <t xml:space="preserve">1st dag </t>
  </si>
  <si>
    <t>Zegels op FDS</t>
  </si>
  <si>
    <t>van Nr tot Nr</t>
  </si>
  <si>
    <t>jaar</t>
  </si>
  <si>
    <t>FDS-YY-Nr</t>
  </si>
  <si>
    <t>pg.</t>
  </si>
  <si>
    <t xml:space="preserve"> +</t>
  </si>
  <si>
    <t>▼</t>
  </si>
  <si>
    <t>▬Philanews Nr. .. / ..(pg..-..)▬</t>
  </si>
  <si>
    <t>▬ Philanews Nr. 1 / 2010 (pg. 4 - 5) ▬</t>
  </si>
  <si>
    <t>▬ Philanews Nr. 1 / 2010 (pg. 6 - 7) ▬</t>
  </si>
  <si>
    <t>▬ Philanews Nr. 1 / 2010 (pg. 9 - 10) ▬</t>
  </si>
  <si>
    <t>▬ Philanews Nr. 1 / 2010 (pg.  12 - 13) ▬</t>
  </si>
  <si>
    <t>▬ Philanews Nr. 1 / 2010 (pg.  14 - 15) ▬</t>
  </si>
  <si>
    <t>▬ Philanews Nr. 2 / 2010 (pg.  4 - 5) ▬</t>
  </si>
  <si>
    <t>▬ Philanews Nr. 2 / 2010 (pg.  6 - 8) ▬</t>
  </si>
  <si>
    <t>▬ Philanews Nr. 2 / 2010 (pg.  9 ) ▬</t>
  </si>
  <si>
    <t>▬ Philanews Nr. 2 / 2010 (pg. 14 - 15) ▬</t>
  </si>
  <si>
    <t>▬ Philanews Nr. 2 / 2010 (pg. 12 - 13) ▬</t>
  </si>
  <si>
    <t>▬ Philanews Nr. 2 / 2010 (pg. 10 - 11) ▬</t>
  </si>
  <si>
    <t>▬ Philanews Nr. 2 / 2010 (pg. 16 - 17) ▬</t>
  </si>
  <si>
    <t>▬ Philanews Nr. 2 / 2010 (pg. 18 - 19) ▬</t>
  </si>
  <si>
    <t>▬ Philanews Nr. 3 / 2010 (pg. 4 - 5) ▬</t>
  </si>
  <si>
    <t>▬ Philanews Nr. 3 / 2010 (pg. 6 - 7) ▬</t>
  </si>
  <si>
    <t>▬ Philanews Nr. 3 / 2010 (pg. 8 - 10) ▬</t>
  </si>
  <si>
    <t>▬ Philanews Nr. 3 / 2010 (pg. 12 - 13) ▬</t>
  </si>
  <si>
    <t>▬ Philanews Nr. 3 / 2010 (pg. 11) + Nr. 4 / 2010 (pg. 13) ▬</t>
  </si>
  <si>
    <t>▬ Philanews Nr. 4 / 2010 (pg. 4 - 5) ▬</t>
  </si>
  <si>
    <t>▬ Philanews Nr. 4 / 2010 (pg. 6 - 7) ▬</t>
  </si>
  <si>
    <t>▬ Philanews Nr. 4 / 2010 (pg. 8 - 9) ▬</t>
  </si>
  <si>
    <t>▬ Philanews Nr. 4 / 2010 (pg. 10 - 12) ▬</t>
  </si>
  <si>
    <t>▬ Philanews Nr. 5 / 2010 (pg. 5 - 7) ▬</t>
  </si>
  <si>
    <t>▬ Philanews Nr. 5 / 2010 (pg. 8 - 9) ▬</t>
  </si>
  <si>
    <t>▬ Philanews Nr. 5 / 2010 (pg. 10 - 13) ▬</t>
  </si>
  <si>
    <t>▬ Philanews Nr. 5 / 2010 (pg. 14 - 15) ▬</t>
  </si>
  <si>
    <t xml:space="preserve">Info &amp; kenmerken zie: Album J2010 (3983-4088) &amp; invent. </t>
  </si>
  <si>
    <t>17bis</t>
  </si>
  <si>
    <t>FDS-2010-26│←</t>
  </si>
  <si>
    <t xml:space="preserve">3985 / 3990 - Antverpia 2010: blok BL177 </t>
  </si>
  <si>
    <t xml:space="preserve">3991 - Solidariteitsuitgifte orgaandonatie: Zegel uit boekje B110 </t>
  </si>
  <si>
    <t>3992 - VAN HET MUNDANEUM TOT INTERNET: blok BL178</t>
  </si>
  <si>
    <t xml:space="preserve">3994 - JEUGDFILATELIE - Le mariage de Largo Winch </t>
  </si>
  <si>
    <t xml:space="preserve">3995 / 3999 - LITERATUUR: Literaire wandeling door Brus-Brux : 1/2 boekje B111 </t>
  </si>
  <si>
    <t xml:space="preserve">4000 / 4001 - Bloeiende postzegels (Gentse Floraliën) </t>
  </si>
  <si>
    <t>4002 / 4003 - EUROPA – De neus in de boeken: blok BL179</t>
  </si>
  <si>
    <t xml:space="preserve">4004 / 4013 - Uit het nest: Zegels uit boekje B112 </t>
  </si>
  <si>
    <t>4029 - Antverpia 2010: blok BL181-</t>
  </si>
  <si>
    <t>4014 / 4018 - Feest van de Postzegel - ‘Red de Aarde’ -</t>
  </si>
  <si>
    <t xml:space="preserve">4019 / 4028 - Mode, dit is Belgisch: blok BL180 </t>
  </si>
  <si>
    <t xml:space="preserve">4030 / 4034 - 25 jaar hoogvliegers in de filatelie: blok BL182 </t>
  </si>
  <si>
    <t xml:space="preserve">4035 - Prins Filip wordt 50 </t>
  </si>
  <si>
    <t xml:space="preserve">4036 - Op het goede spoor - 175 jaar Belgische spoorwegen </t>
  </si>
  <si>
    <t xml:space="preserve">4043 / 4045 - Sport op de top </t>
  </si>
  <si>
    <t>4047 - Het heft in eigen handen -</t>
  </si>
  <si>
    <t xml:space="preserve">4048 - DE EUROPESE UNIE - Het Belgisch voorzitterschap </t>
  </si>
  <si>
    <t xml:space="preserve">4049 / 4053 - In de ban van hoogbouw: blok BL183 </t>
  </si>
  <si>
    <t xml:space="preserve">4056 / 4060 - De Post in beweging </t>
  </si>
  <si>
    <t xml:space="preserve">4064 / 4067 - Belgische streken: blok BL184 </t>
  </si>
  <si>
    <t xml:space="preserve">4069 / 4078 - De magie van Folon (zelfklevend): Zegels uit boekje B115 </t>
  </si>
  <si>
    <t xml:space="preserve">4079 / 4083 - Bedreigde beroepen </t>
  </si>
  <si>
    <t xml:space="preserve">4085 / 4086 - De Vlaamse Primitieven: blok BL185 </t>
  </si>
  <si>
    <t xml:space="preserve">4087 / 4088 - Stemmige Kerst (zelfklevend): Zegels uit boekjes B116 &amp; B117 </t>
  </si>
  <si>
    <t xml:space="preserve">4037 / 4041 - De Feestzegels doen de swinging sixties herleven: ► boekje B113 </t>
  </si>
  <si>
    <t xml:space="preserve">4054 / 4055 - Fiets-en wandelroutes in Vlaanderen en Wallonië► boekje B114   </t>
  </si>
  <si>
    <t>4061 / 4063 - Nieuw leven in de brouwerij - brouwerijen met andere bestemming</t>
  </si>
  <si>
    <t>FDS-2010-26-(b)</t>
  </si>
  <si>
    <t>FDS-2010-26-(a)</t>
  </si>
  <si>
    <t>FDS-2010-2│←</t>
  </si>
  <si>
    <t>FDS-2010-15│←</t>
  </si>
  <si>
    <t>FDS-2010-19│←</t>
  </si>
  <si>
    <t>FDS-JJ-Nr</t>
  </si>
  <si>
    <t xml:space="preserve">FDS J2010 (3983-4088) - overzicht samengesteld door </t>
  </si>
  <si>
    <t>FDS-2010-1</t>
  </si>
  <si>
    <t>3985</t>
  </si>
  <si>
    <t xml:space="preserve"> 3990</t>
  </si>
  <si>
    <t>FDS-2010-2 (a)</t>
  </si>
  <si>
    <t>3991</t>
  </si>
  <si>
    <t/>
  </si>
  <si>
    <t>FDS-2010-2 (b)</t>
  </si>
  <si>
    <t>FDS-2010-3</t>
  </si>
  <si>
    <t>3992</t>
  </si>
  <si>
    <t>FDS-2010-4</t>
  </si>
  <si>
    <t>3994</t>
  </si>
  <si>
    <t>FDS-2010-5</t>
  </si>
  <si>
    <t>3995</t>
  </si>
  <si>
    <t xml:space="preserve"> 3999</t>
  </si>
  <si>
    <t>FDS-2010-6</t>
  </si>
  <si>
    <t>4000</t>
  </si>
  <si>
    <t xml:space="preserve"> 4001</t>
  </si>
  <si>
    <t>FDS-2010-7</t>
  </si>
  <si>
    <t>4002</t>
  </si>
  <si>
    <t xml:space="preserve"> 4003</t>
  </si>
  <si>
    <t>FDS-2010-8</t>
  </si>
  <si>
    <t>4004</t>
  </si>
  <si>
    <t xml:space="preserve"> 4013</t>
  </si>
  <si>
    <t>FDS-2010-9</t>
  </si>
  <si>
    <t>4029</t>
  </si>
  <si>
    <t>FDS-2010-10</t>
  </si>
  <si>
    <t>4014</t>
  </si>
  <si>
    <t xml:space="preserve"> 4018</t>
  </si>
  <si>
    <t>FDS-2010-11</t>
  </si>
  <si>
    <t>4019</t>
  </si>
  <si>
    <t xml:space="preserve"> 4028</t>
  </si>
  <si>
    <t>FDS-2010-12</t>
  </si>
  <si>
    <t>4030</t>
  </si>
  <si>
    <t xml:space="preserve"> 4034</t>
  </si>
  <si>
    <t>FDS-2010-13</t>
  </si>
  <si>
    <t>4035</t>
  </si>
  <si>
    <t>FDS-2010-14</t>
  </si>
  <si>
    <t>4036</t>
  </si>
  <si>
    <t>FDS-2010-15 (a)</t>
  </si>
  <si>
    <t>4037</t>
  </si>
  <si>
    <t xml:space="preserve"> 4041</t>
  </si>
  <si>
    <t>FDS-2010-15 (b)</t>
  </si>
  <si>
    <t>FDS-2010-16</t>
  </si>
  <si>
    <t>4043</t>
  </si>
  <si>
    <t xml:space="preserve"> 4045</t>
  </si>
  <si>
    <t>FDS-2010-17</t>
  </si>
  <si>
    <t>4047</t>
  </si>
  <si>
    <t>FDS-2010-17bis</t>
  </si>
  <si>
    <t>4048</t>
  </si>
  <si>
    <t>FDS-2010-18</t>
  </si>
  <si>
    <t>4049</t>
  </si>
  <si>
    <t xml:space="preserve"> 4053</t>
  </si>
  <si>
    <t>FDS-2010-19-(a)</t>
  </si>
  <si>
    <t>4054</t>
  </si>
  <si>
    <t xml:space="preserve"> 4055</t>
  </si>
  <si>
    <t>FDS-2010-19-(b)</t>
  </si>
  <si>
    <t>FDS-2010-20</t>
  </si>
  <si>
    <t>4056</t>
  </si>
  <si>
    <t xml:space="preserve"> 4060</t>
  </si>
  <si>
    <t>FDS-2010-21</t>
  </si>
  <si>
    <t>4061</t>
  </si>
  <si>
    <t xml:space="preserve"> 4063</t>
  </si>
  <si>
    <t>FDS-2010-22</t>
  </si>
  <si>
    <t>4064</t>
  </si>
  <si>
    <t xml:space="preserve"> 4067</t>
  </si>
  <si>
    <t>FDS-2010-23</t>
  </si>
  <si>
    <t>4069</t>
  </si>
  <si>
    <t xml:space="preserve"> 4078</t>
  </si>
  <si>
    <t>FDS-2010-24</t>
  </si>
  <si>
    <t>4079</t>
  </si>
  <si>
    <t xml:space="preserve"> 4083</t>
  </si>
  <si>
    <t>FDS-2010-25</t>
  </si>
  <si>
    <t>4085</t>
  </si>
  <si>
    <t xml:space="preserve"> 4086</t>
  </si>
  <si>
    <t>4087</t>
  </si>
  <si>
    <t xml:space="preserve"> 4088</t>
  </si>
  <si>
    <t>FDS-2010-5│←</t>
  </si>
  <si>
    <t>FDS-2010-13│←</t>
  </si>
  <si>
    <t>FDS-2010-14│←</t>
  </si>
  <si>
    <t>FDS-2010-17│←</t>
  </si>
  <si>
    <t>FDS-2010-20│←</t>
  </si>
  <si>
    <t>FDS-2010-23│←</t>
  </si>
  <si>
    <t xml:space="preserve">◄  ◄  ◄  FILTER </t>
  </si>
  <si>
    <t>pdf</t>
  </si>
  <si>
    <t>FDS-2010-1│←</t>
  </si>
  <si>
    <t>FDS-2010-3│←</t>
  </si>
  <si>
    <t>FDS-2010-4│←</t>
  </si>
  <si>
    <t>FDS-2010-6│←</t>
  </si>
  <si>
    <t>FDS-2010-7│←</t>
  </si>
  <si>
    <t>FDS-2010-8│←</t>
  </si>
  <si>
    <t>FDS-2010-9│←</t>
  </si>
  <si>
    <t>FDS-2010-10│←</t>
  </si>
  <si>
    <t>FDS-2010-11│←</t>
  </si>
  <si>
    <t>FDS-2010-12│←</t>
  </si>
  <si>
    <t>FDS-2010-16│←</t>
  </si>
  <si>
    <t>FDS-2010-17bis│←</t>
  </si>
  <si>
    <t>FDS-2010-18│←</t>
  </si>
  <si>
    <t>FDS-2010-21│←</t>
  </si>
  <si>
    <t>FDS-2010-22│←</t>
  </si>
  <si>
    <t>FDS-2010-24│←</t>
  </si>
  <si>
    <t>FDS-2010-25│←</t>
  </si>
  <si>
    <t>FDS-JJ-Nr │←</t>
  </si>
  <si>
    <t>digitaal</t>
  </si>
  <si>
    <t>fysieke inventaris</t>
  </si>
  <si>
    <t>FDS-2011-24-(b)</t>
  </si>
  <si>
    <t>▬ PhN Nr. 5 / 2011 (pg. 18 - 20) ▬</t>
  </si>
  <si>
    <t>4192 /4193c - Beste Wensen - Zegels 4193 + 4192  uit boekjes B123-B124</t>
  </si>
  <si>
    <t>FDS-2011-24-(a)</t>
  </si>
  <si>
    <t xml:space="preserve">4190 / 4191 - Europalia Brasil: blok BL196 </t>
  </si>
  <si>
    <t>FDS-2011-23</t>
  </si>
  <si>
    <t>▬ PhN Nr. 5 / 2011 (pg. 12 - 14) ▬</t>
  </si>
  <si>
    <t>4185 / 4189 - Snoep van bij ons: een uitgifte om in te bijten: blok BL195</t>
  </si>
  <si>
    <t>FDS-2011-22</t>
  </si>
  <si>
    <t>▬ PhN Nr. 5 / 2011 (pg. 8 - 10) ▬</t>
  </si>
  <si>
    <t xml:space="preserve">4184 - Stichting Koningin Paola </t>
  </si>
  <si>
    <t>FDS-2011-21</t>
  </si>
  <si>
    <t>▬ PhN Nr. 5 / 2011 (pg. 4 - 6) ▬</t>
  </si>
  <si>
    <t>4180 / 4181 - Week van het Bos - -&gt;&lt;- uitgifte met Finland: blok BL194</t>
  </si>
  <si>
    <t>FDS-2011-20</t>
  </si>
  <si>
    <t>▬ PhN Nr. 4 / 2011 (pg. 18 - 20) ▬</t>
  </si>
  <si>
    <t>4175 / 4179 - De Grote Markt van Brus-Brux: blok BL193</t>
  </si>
  <si>
    <t>FDS-2011-19</t>
  </si>
  <si>
    <t>▬ PhN Nr. 4 / 2011 (pg. 12 - 14) ▬</t>
  </si>
  <si>
    <t xml:space="preserve">4165 / 4174 - KUIFJE OP HET SCHERM (jeugdfilatelie): blok BL192 </t>
  </si>
  <si>
    <t>FDS-2011-18</t>
  </si>
  <si>
    <t>▬ PhN Nr. 4 / 2011 (pg. 8 - 10) ▬</t>
  </si>
  <si>
    <t xml:space="preserve">4160 / 4164 - Oude en nieuwe justitiepaleizen: blok BL191 </t>
  </si>
  <si>
    <t>FDS-2011-17</t>
  </si>
  <si>
    <t>▬ PhN Nr. 4 / 2011 (pg. 4 - 6) ▬</t>
  </si>
  <si>
    <t>4155 / 4159 - VROUWEN EN PLOEGSPORT: blok BL190</t>
  </si>
  <si>
    <t>FDS-2011-16</t>
  </si>
  <si>
    <t>▬ PhN Nr. 3 / 2011 (pg. 22 - 24) ▬</t>
  </si>
  <si>
    <t xml:space="preserve">4145 / 4154 - HENRI DE TOULOUSE-LAUTREC: Zegels uit boekje B122 </t>
  </si>
  <si>
    <t>FDS-2011-15</t>
  </si>
  <si>
    <t>▬ PhN Nr. 3 / 2011 (pg. 12 - 14) ▬</t>
  </si>
  <si>
    <t xml:space="preserve">4135 / 4144 - HUMOR MAAKT MACHT: Blok BL189 </t>
  </si>
  <si>
    <t>FDS-2011-14</t>
  </si>
  <si>
    <t>4130 / 4134 - Oude en nieuwe brievenbussen: feest van de postzegel</t>
  </si>
  <si>
    <t>FDS-2011-13</t>
  </si>
  <si>
    <t>▬ PhN Nr. 3 / 2011 (pg. 8 - 10) ▬</t>
  </si>
  <si>
    <t>4125 / 4129 - THE ART OF GRAFFITI: blok BL188</t>
  </si>
  <si>
    <t>FDS-2011-12</t>
  </si>
  <si>
    <t>▬ PhN Nr. 3 / 2011 (pg. 4 - 6) ▬</t>
  </si>
  <si>
    <t>4115 / 4124 - Nostalgie op de foor: Zegels uit boekje B121</t>
  </si>
  <si>
    <t>FDS-2011-11</t>
  </si>
  <si>
    <t>▬ PhN Nr. 2 / 2011 (pg. 18 - 20) ▬</t>
  </si>
  <si>
    <t>4110 / 4114 - De Kempense mijnstreek  - blok BL187</t>
  </si>
  <si>
    <t>FDS-2011-10</t>
  </si>
  <si>
    <t>▬ PhN Nr. 2 / 2011 (pg. 12 - 14) ▬</t>
  </si>
  <si>
    <t xml:space="preserve">4105 / 4109 - GROENTEN VAN VROEGER  -  blok BL186 </t>
  </si>
  <si>
    <t>FDS-2011-9</t>
  </si>
  <si>
    <t>▬ PhN Nr. 2 / 2011 (pg.  8 - 10 ) ▬</t>
  </si>
  <si>
    <t xml:space="preserve">4104 - Bal du Rat Mort in het teken van James Ensor </t>
  </si>
  <si>
    <t>FDS-2011-8</t>
  </si>
  <si>
    <t>▬ PhN Nr. 2 / 2011 (pg. 4 - 6) ▬</t>
  </si>
  <si>
    <t>4103 - Altijd en overal paraat - Zegel uit boekje B120</t>
  </si>
  <si>
    <t>FDS-2011-7</t>
  </si>
  <si>
    <t>▬ PhN Nr. 1 / 2011 (pg.  20-21 ) ▬</t>
  </si>
  <si>
    <t>4098 / 4102 - Highlights of Belgium  - Zegels uit boekje B119</t>
  </si>
  <si>
    <t>FDS-2011-6</t>
  </si>
  <si>
    <t>▬ PhN Nr. 1 / 2011 (pg.  18 - 19) ▬</t>
  </si>
  <si>
    <t xml:space="preserve">4097 - Luc Tuymans - Kunstenaar met wereldfaam ontwerpt Belgische postzegel  </t>
  </si>
  <si>
    <t>FDS-2011-5</t>
  </si>
  <si>
    <t>▬ PhN Nr . 1 / 2011  (pg. 14 - 16) ▬</t>
  </si>
  <si>
    <t xml:space="preserve">4096 - Chemistry – our life, our future </t>
  </si>
  <si>
    <t>FDS-2011-4</t>
  </si>
  <si>
    <t>▬ PhN Nr. 1 / 2011 (pg. 12 - 13) ▬</t>
  </si>
  <si>
    <t>4095 - Personaliseerde sterrenbeeldzegel  - Zegel uit boekje B118</t>
  </si>
  <si>
    <t>FDS-2011-3</t>
  </si>
  <si>
    <t>▬ PhN Nr.  1 / 2011  (pg. 10 - 11) ▬</t>
  </si>
  <si>
    <t>4092 / 4094 - Schrijvershuizen</t>
  </si>
  <si>
    <t>FDS-2011-2</t>
  </si>
  <si>
    <t>▬ PhN Nr . 1 / 2011  (pg. 15) ▬</t>
  </si>
  <si>
    <t xml:space="preserve">4089 - Bpost - Klaar voor morgen </t>
  </si>
  <si>
    <t>FDS-2011-1</t>
  </si>
  <si>
    <t>▬ PhN Nr. 1 / 2011 (pg. 4) ▬</t>
  </si>
  <si>
    <t xml:space="preserve">Info &amp; kenmerken zie: Album J2011 (4089-4193c) &amp; invent. </t>
  </si>
  <si>
    <t xml:space="preserve">FDS J2011 (4089-4193) - overzicht samengesteld door </t>
  </si>
  <si>
    <t>FDS-2011-1│←</t>
  </si>
  <si>
    <t>FDS-2011-2│←</t>
  </si>
  <si>
    <t>FDS-2011-3│←</t>
  </si>
  <si>
    <t>FDS-2011-4│←</t>
  </si>
  <si>
    <t>FDS-2011-5│←</t>
  </si>
  <si>
    <t>FDS-2011-6│←</t>
  </si>
  <si>
    <t>FDS-2011-7│←</t>
  </si>
  <si>
    <t>FDS-2011-8│←</t>
  </si>
  <si>
    <t>FDS-2011-9│←</t>
  </si>
  <si>
    <t>FDS-2011-10│←</t>
  </si>
  <si>
    <t>FDS-2011-11│←</t>
  </si>
  <si>
    <t>FDS-2011-12│←</t>
  </si>
  <si>
    <t>FDS-2011-13│←</t>
  </si>
  <si>
    <t>FDS-2011-14│←</t>
  </si>
  <si>
    <t>FDS-2011-15│←</t>
  </si>
  <si>
    <t>FDS-2011-16│←</t>
  </si>
  <si>
    <t>FDS-2011-17│←</t>
  </si>
  <si>
    <t>FDS-2011-18│←</t>
  </si>
  <si>
    <t>FDS-2011-19│←</t>
  </si>
  <si>
    <t>FDS-2011-20│←</t>
  </si>
  <si>
    <t>FDS-2011-21│←</t>
  </si>
  <si>
    <t>FDS-2011-22│←</t>
  </si>
  <si>
    <t>FDS-2011-23│←</t>
  </si>
  <si>
    <t>4089</t>
  </si>
  <si>
    <t>4092</t>
  </si>
  <si>
    <t xml:space="preserve"> 4094</t>
  </si>
  <si>
    <t>4095</t>
  </si>
  <si>
    <t>4096</t>
  </si>
  <si>
    <t>4097</t>
  </si>
  <si>
    <t>4098</t>
  </si>
  <si>
    <t xml:space="preserve"> 4102</t>
  </si>
  <si>
    <t>4103</t>
  </si>
  <si>
    <t>4104</t>
  </si>
  <si>
    <t>4105</t>
  </si>
  <si>
    <t xml:space="preserve"> 4109</t>
  </si>
  <si>
    <t>4110</t>
  </si>
  <si>
    <t xml:space="preserve"> 4114</t>
  </si>
  <si>
    <t>4115</t>
  </si>
  <si>
    <t xml:space="preserve"> 4124</t>
  </si>
  <si>
    <t>4125</t>
  </si>
  <si>
    <t xml:space="preserve"> 4129</t>
  </si>
  <si>
    <t>4130</t>
  </si>
  <si>
    <t xml:space="preserve"> 4134</t>
  </si>
  <si>
    <t>4135</t>
  </si>
  <si>
    <t xml:space="preserve"> 4144</t>
  </si>
  <si>
    <t>4145</t>
  </si>
  <si>
    <t xml:space="preserve"> 4154</t>
  </si>
  <si>
    <t>4155</t>
  </si>
  <si>
    <t xml:space="preserve"> 4159</t>
  </si>
  <si>
    <t>4160</t>
  </si>
  <si>
    <t xml:space="preserve"> 4164</t>
  </si>
  <si>
    <t>4165</t>
  </si>
  <si>
    <t xml:space="preserve"> 4174</t>
  </si>
  <si>
    <t>4175</t>
  </si>
  <si>
    <t xml:space="preserve"> 4179</t>
  </si>
  <si>
    <t>4180</t>
  </si>
  <si>
    <t xml:space="preserve"> 4181</t>
  </si>
  <si>
    <t>4184</t>
  </si>
  <si>
    <t>4185</t>
  </si>
  <si>
    <t xml:space="preserve"> 4189</t>
  </si>
  <si>
    <t>4190</t>
  </si>
  <si>
    <t xml:space="preserve"> 4191</t>
  </si>
  <si>
    <t>4192</t>
  </si>
  <si>
    <t>4193c</t>
  </si>
  <si>
    <t>FDS-2011-24│←</t>
  </si>
  <si>
    <t>4292c</t>
  </si>
  <si>
    <t>4291</t>
  </si>
  <si>
    <t>4291 / 4292c - Prettige feesten voor iedereen!: Zegels uit boekjes B133 &amp; B134</t>
  </si>
  <si>
    <t>FDS-2012-22(b)</t>
  </si>
  <si>
    <t>▬ PhN Nr. 5 / 2012 (pg.  16) ▬</t>
  </si>
  <si>
    <t xml:space="preserve">4291 / 4292c - Prettige feesten voor iedereen!: Zegels uit boekjes B133 &amp; B134 </t>
  </si>
  <si>
    <t>FDS-2012-22(a)</t>
  </si>
  <si>
    <t xml:space="preserve"> 4289</t>
  </si>
  <si>
    <t>4285</t>
  </si>
  <si>
    <t xml:space="preserve">4285 / 4289 - De Markt van Brugge: blok BL203 </t>
  </si>
  <si>
    <t>FDS-2012-21</t>
  </si>
  <si>
    <t>▬ PhN Nr. 5 / 2012 (pg. 2 - 6) ▬</t>
  </si>
  <si>
    <t xml:space="preserve"> 4284</t>
  </si>
  <si>
    <t>4280</t>
  </si>
  <si>
    <t>4280 / 4284 - Belgische streken (De Condroz): Blok BL202</t>
  </si>
  <si>
    <t>FDS-2012-20</t>
  </si>
  <si>
    <t>▬ PhN Nr. 5 / 2012 (pg. 15) ▬</t>
  </si>
  <si>
    <t>4279</t>
  </si>
  <si>
    <t xml:space="preserve">4279 - Sint-Maarten </t>
  </si>
  <si>
    <t>FDS-2012-19</t>
  </si>
  <si>
    <t>▬ PhN Nr. 5 / 2012 (pg.  8- 9) ▬</t>
  </si>
  <si>
    <t>4278</t>
  </si>
  <si>
    <t xml:space="preserve">4278 - Jacob Jordaens - Eerherstel  </t>
  </si>
  <si>
    <t>FDS-2012-18</t>
  </si>
  <si>
    <t>▬ PhN Nr. 5 / 2012 (pg. 6 - 7) ▬</t>
  </si>
  <si>
    <t xml:space="preserve"> 4277</t>
  </si>
  <si>
    <t>4268</t>
  </si>
  <si>
    <t>4268 / 4277 - Plak een boomblad! - GROENE INNOVATIE - Zegels uit boekje B132</t>
  </si>
  <si>
    <t>FDS-2012-17</t>
  </si>
  <si>
    <t>▬ PhN Nr. 4 / 2012 (pg. 14 - 15) ▬</t>
  </si>
  <si>
    <t>4257</t>
  </si>
  <si>
    <t xml:space="preserve">4257 - Zenobe Gramme </t>
  </si>
  <si>
    <t>FDS-2012-16</t>
  </si>
  <si>
    <t>▬ PhN Nr. 4 / 2012 (pg. 4 - 5) ▬</t>
  </si>
  <si>
    <t xml:space="preserve"> 4267</t>
  </si>
  <si>
    <t>4258</t>
  </si>
  <si>
    <t>4258 / 4267 - België, stripland - 10 jaar "This is Belgium" - blok BL201</t>
  </si>
  <si>
    <t>FDS-2012-15</t>
  </si>
  <si>
    <t>▬ PhN Nr. 4 / 2012 (pg. 6 - 9) ▬</t>
  </si>
  <si>
    <t>4254</t>
  </si>
  <si>
    <t xml:space="preserve">4254 - Filatelie zonder grenzen  </t>
  </si>
  <si>
    <t>FDS-2012-14</t>
  </si>
  <si>
    <t>▬ PhN Nr. 3 / 2012 (pg.16 - 17) ▬</t>
  </si>
  <si>
    <t xml:space="preserve"> 4253</t>
  </si>
  <si>
    <t>4244</t>
  </si>
  <si>
    <t xml:space="preserve">4244 / 4253 - Pierre Alechinsky - Zegels uit boekje B129 </t>
  </si>
  <si>
    <t>FDS-2012-13</t>
  </si>
  <si>
    <t>▬ PhN Nr. 3 / 2012 (pg. 3 - 5) ▬</t>
  </si>
  <si>
    <t>4243</t>
  </si>
  <si>
    <t xml:space="preserve">4243 - Olympic games - London 2012 </t>
  </si>
  <si>
    <t>FDS-2012-12</t>
  </si>
  <si>
    <t>▬ PhN Nr. 3 / 2012 (pg. 6 - 7) ▬</t>
  </si>
  <si>
    <t>4242</t>
  </si>
  <si>
    <t xml:space="preserve">4242 - Zaadzakjes op meerdere exemplaren </t>
  </si>
  <si>
    <t>FDS-2012-11</t>
  </si>
  <si>
    <t>▬ PhN Nr. 3 / 2012 (pg.  10) ▬</t>
  </si>
  <si>
    <t xml:space="preserve"> 4241</t>
  </si>
  <si>
    <t>4240</t>
  </si>
  <si>
    <t xml:space="preserve">4240 / 4241 - Rwanda – 50 – Burundi </t>
  </si>
  <si>
    <t>FDS-2012-10</t>
  </si>
  <si>
    <t>▬ PhN Nr. 3 / 2012 (pg. 8 - 9) ▬</t>
  </si>
  <si>
    <t xml:space="preserve"> 4239</t>
  </si>
  <si>
    <t>4230</t>
  </si>
  <si>
    <t>4230 / 4239 - Gezelschapsdieren: Allemaal beestjes - Zegels uit boekje B128</t>
  </si>
  <si>
    <t>FDS-2012-9</t>
  </si>
  <si>
    <t>▬ PhN Nr. 2 / 2012 (pg. 10) ▬</t>
  </si>
  <si>
    <t xml:space="preserve"> 4229</t>
  </si>
  <si>
    <t>4228</t>
  </si>
  <si>
    <t>4228 / 4229 - De ondergang van de Titanic: blok BL200</t>
  </si>
  <si>
    <t>FDS-2012-8</t>
  </si>
  <si>
    <t>▬ PhN Nr. 2 / 2012 (pg. 8 - 9) ▬</t>
  </si>
  <si>
    <t xml:space="preserve"> 4223</t>
  </si>
  <si>
    <t>4219</t>
  </si>
  <si>
    <t>4219 / 4223 - Franco Dragone - Zegels uit boekje B127</t>
  </si>
  <si>
    <t>FDS-2012-7</t>
  </si>
  <si>
    <t>▬ PhN Nr. 2 / 2012 (pg. 3 - 5) ▬</t>
  </si>
  <si>
    <t xml:space="preserve"> 4225</t>
  </si>
  <si>
    <t>4224</t>
  </si>
  <si>
    <t xml:space="preserve">4224 / 4225 - Portret van Mercator en Jodocus Hondius: blok BL199 </t>
  </si>
  <si>
    <t>FDS-2012-6</t>
  </si>
  <si>
    <t>▬ PhN Nr. 2 / 2012 (pg. 6 - 7) ▬</t>
  </si>
  <si>
    <t xml:space="preserve"> 4217</t>
  </si>
  <si>
    <t>4216</t>
  </si>
  <si>
    <t>4216 / 4217 - Visit Belgium (Europa): blok BL198</t>
  </si>
  <si>
    <t>FDS-2012-5</t>
  </si>
  <si>
    <t>▬ PhN Nr. 1 / 2012 (pg. 7 ) ▬</t>
  </si>
  <si>
    <t xml:space="preserve"> 4215</t>
  </si>
  <si>
    <t>4211</t>
  </si>
  <si>
    <t>4211 / 4215 - Schrijf elkaar:  (voorkant boekje met zegels uit boekje B126)</t>
  </si>
  <si>
    <t>FDS-2012-4</t>
  </si>
  <si>
    <t>▬ PhN Nr. 1 / 2012 (pg. 3 - 5) ▬</t>
  </si>
  <si>
    <t xml:space="preserve"> 4210</t>
  </si>
  <si>
    <t>4201</t>
  </si>
  <si>
    <t>4201 / 4210 - fabelwezens: zegels uit boekje B125</t>
  </si>
  <si>
    <t>FDS-2012-3</t>
  </si>
  <si>
    <t>▬ PhN Nr. 1 / 2012 (pg. 16 - 17) ▬</t>
  </si>
  <si>
    <t xml:space="preserve"> 4200</t>
  </si>
  <si>
    <t>4195</t>
  </si>
  <si>
    <t>4195 / 4200 - Trappistenbier: blok BL197</t>
  </si>
  <si>
    <t>FDS-2012-2</t>
  </si>
  <si>
    <t>▬ PhN Nr. 1 / 2012 (pg. 8 - 9) ▬</t>
  </si>
  <si>
    <t>4194</t>
  </si>
  <si>
    <t xml:space="preserve">4194 - De Maya kalender </t>
  </si>
  <si>
    <t>FDS-2012-1</t>
  </si>
  <si>
    <t>▬ PhN Nr. 1 / 2012 (pg. 6 ) ▬</t>
  </si>
  <si>
    <t>FDS-jj-Nr</t>
  </si>
  <si>
    <t xml:space="preserve">Info &amp; kenmerken zie: Album J2012 (4194-4292c) &amp; invent. </t>
  </si>
  <si>
    <t xml:space="preserve">FDS J2012 (4194-4292) - overzicht samengesteld door </t>
  </si>
  <si>
    <t>FDS-2012-1│←</t>
  </si>
  <si>
    <t>FDS-2012-2│←</t>
  </si>
  <si>
    <t>FDS-2012-3│←</t>
  </si>
  <si>
    <t>FDS-2012-4│←</t>
  </si>
  <si>
    <t>FDS-2012-5│←</t>
  </si>
  <si>
    <t>FDS-2012-6│←</t>
  </si>
  <si>
    <t>FDS-2012-7│←</t>
  </si>
  <si>
    <t>FDS-2012-8│←</t>
  </si>
  <si>
    <t>FDS-2012-9│←</t>
  </si>
  <si>
    <t>FDS-2012-10│←</t>
  </si>
  <si>
    <t>FDS-2012-11│←</t>
  </si>
  <si>
    <t>FDS-2012-12│←</t>
  </si>
  <si>
    <t>FDS-2012-13│←</t>
  </si>
  <si>
    <t>FDS-2012-14│←</t>
  </si>
  <si>
    <t>FDS-2012-15│←</t>
  </si>
  <si>
    <t>FDS-2012-16│←</t>
  </si>
  <si>
    <t>FDS-2012-17│←</t>
  </si>
  <si>
    <t>FDS-2012-18│←</t>
  </si>
  <si>
    <t>FDS-2012-19│←</t>
  </si>
  <si>
    <t>FDS-2012-20│←</t>
  </si>
  <si>
    <t>FDS-2012-21│←</t>
  </si>
  <si>
    <t>FDS-2012-22│←</t>
  </si>
  <si>
    <t xml:space="preserve"> 4382</t>
  </si>
  <si>
    <t>4381</t>
  </si>
  <si>
    <t>4381 / 4382 - Eindejaarszegels l - Zegels uit boekjes B143 &amp; B144</t>
  </si>
  <si>
    <t>FDS-2013-20</t>
  </si>
  <si>
    <t>▬ PhN Nr. 4 / 2013 (pg. 11) ▬</t>
  </si>
  <si>
    <t>4380</t>
  </si>
  <si>
    <t xml:space="preserve">4380 - Rode Kruis zijn 150ste verjaardag  </t>
  </si>
  <si>
    <t>FDS-2013-19</t>
  </si>
  <si>
    <t>▬ PhN Nr. 4 / 2013 (pg. 18 - 19) ▬</t>
  </si>
  <si>
    <t xml:space="preserve"> 4379</t>
  </si>
  <si>
    <t>4377</t>
  </si>
  <si>
    <t>4377 / 4379 - Museum (weer) open</t>
  </si>
  <si>
    <t>FDS-2013-18</t>
  </si>
  <si>
    <t>▬ PhN Nr. 4 / 2013 (pg. 6 - 7) ▬</t>
  </si>
  <si>
    <t xml:space="preserve"> 4376</t>
  </si>
  <si>
    <t>4372</t>
  </si>
  <si>
    <t>4372 / 4376 - Doornik: Grote Markt: blok BL212</t>
  </si>
  <si>
    <t>FDS-2013-17</t>
  </si>
  <si>
    <t>▬ PhN Nr. 4 / 2013 (pg. 16 - 17) ▬</t>
  </si>
  <si>
    <t xml:space="preserve"> 4366</t>
  </si>
  <si>
    <t>4365</t>
  </si>
  <si>
    <t>4365 / 4366 - 150 jaar Henry Van de Velde: blok BL211</t>
  </si>
  <si>
    <t>FDS-2013-16</t>
  </si>
  <si>
    <t>▬ PhN Nr. 4 / 2013 (pg. 8 - 9) ▬</t>
  </si>
  <si>
    <t xml:space="preserve"> 4364</t>
  </si>
  <si>
    <t>4360</t>
  </si>
  <si>
    <t>4360 / 4364 - Gelukzegels  - Zegels uit boekje B141</t>
  </si>
  <si>
    <t>FDS-2013-15</t>
  </si>
  <si>
    <t>▬ PhN Nr. 4 / 2013 (pg. 4 - 5) ▬</t>
  </si>
  <si>
    <t xml:space="preserve"> 4359</t>
  </si>
  <si>
    <t>4358</t>
  </si>
  <si>
    <t>4358 / 4359 - Eclusieve herinnering aan de troonoverdracht - blok BL210</t>
  </si>
  <si>
    <t>FDS-2013-14bis</t>
  </si>
  <si>
    <t>▬ PhN Nr. 1 / 2014 (pg.  4) ▬</t>
  </si>
  <si>
    <t>4357</t>
  </si>
  <si>
    <t xml:space="preserve">4357 - Muziekfestivals  </t>
  </si>
  <si>
    <t>FDS-2013-14</t>
  </si>
  <si>
    <t>▬ PhN Nr. 3 / 2013 (pg. 14 - 15) ▬</t>
  </si>
  <si>
    <t xml:space="preserve"> 4356</t>
  </si>
  <si>
    <t>4352</t>
  </si>
  <si>
    <t>4352 / 4356 - 100 jaar KMI: blok BL209</t>
  </si>
  <si>
    <t>FDS-2013-13</t>
  </si>
  <si>
    <t>▬ PhN Nr. 3 / 2013 (pg. 12 - 13) ▬</t>
  </si>
  <si>
    <t xml:space="preserve"> 4351</t>
  </si>
  <si>
    <t>4350</t>
  </si>
  <si>
    <t xml:space="preserve">4350 / 4351 - Koning Albert II, 20 jaar op de troon: blok BL208 </t>
  </si>
  <si>
    <t>FDS-2013-12</t>
  </si>
  <si>
    <t>▬ PhN Nr. 3 / 2013 (pg. 8 - 9) ▬</t>
  </si>
  <si>
    <t xml:space="preserve"> 4349</t>
  </si>
  <si>
    <t>4340</t>
  </si>
  <si>
    <t>4340 / 4349 - Natuur 2013. Een verrassende kijk op wilde dieren - Zegels uit boekje B140</t>
  </si>
  <si>
    <t>FDS-2013-11</t>
  </si>
  <si>
    <t>▬ PhN Nr. 3 / 2013 (pg. 6 - 7) ▬</t>
  </si>
  <si>
    <t xml:space="preserve"> 4339</t>
  </si>
  <si>
    <t>4335</t>
  </si>
  <si>
    <t>4335 / 4339 - Opera: 200ste verjaardag Verdi en Wagner - Zegels uit boekje B139</t>
  </si>
  <si>
    <t>FDS-2013-10</t>
  </si>
  <si>
    <t>▬ PhN Nr. 3 / 2013 (pg. 4 - 5) ▬</t>
  </si>
  <si>
    <t xml:space="preserve"> 4334</t>
  </si>
  <si>
    <t>4333</t>
  </si>
  <si>
    <t xml:space="preserve">4333 / 4334 - 100 jaar eerste luchtpostvlucht: blok BL207 </t>
  </si>
  <si>
    <t>FDS-2013-9</t>
  </si>
  <si>
    <t>▬ PhN Nr. 2 / 2013 (pg. 12 - 13) ▬</t>
  </si>
  <si>
    <t xml:space="preserve"> 4332</t>
  </si>
  <si>
    <t>4323</t>
  </si>
  <si>
    <t>4323 / 4332 - Théo van  Rysselberghe  - Zegels uit boekje B138</t>
  </si>
  <si>
    <t>FDS-2013-8</t>
  </si>
  <si>
    <t>▬ PhN Nr. 2 / 2013 (pg. 8 - 9) ▬</t>
  </si>
  <si>
    <t xml:space="preserve"> 4319</t>
  </si>
  <si>
    <t>4315</t>
  </si>
  <si>
    <t xml:space="preserve">4315 / 4319 - Belgische chocolade  - blok BL206 </t>
  </si>
  <si>
    <t>FDS-2013-7</t>
  </si>
  <si>
    <t>▬ PhN Nr. 2 / 2013 (pg. 6 - 7) ▬</t>
  </si>
  <si>
    <t>4314</t>
  </si>
  <si>
    <t xml:space="preserve">4314 - 100 Jaar Ronde van Vlaanderen  </t>
  </si>
  <si>
    <t>FDS-2013-6</t>
  </si>
  <si>
    <t>▬ PhN Nr. 2 / 2013 (pg. 4 - 5) ▬</t>
  </si>
  <si>
    <t xml:space="preserve"> 4313</t>
  </si>
  <si>
    <t>4312</t>
  </si>
  <si>
    <t xml:space="preserve">4312 / 4313 - Bestelwagens van bpost - (Europa)  - blok BL205 </t>
  </si>
  <si>
    <t>FDS-2013-5</t>
  </si>
  <si>
    <t>▬ PhN Nr. 1 / 2013 (pg.  15) ▬</t>
  </si>
  <si>
    <t xml:space="preserve"> 4311</t>
  </si>
  <si>
    <t>4307</t>
  </si>
  <si>
    <t>4307 / 4311 - Verkeersveiligheid: Go For zero  - blok BL204</t>
  </si>
  <si>
    <t>FDS-2013-4</t>
  </si>
  <si>
    <t>▬ PhN Nr. 1 / 2013 (pg. 8 - 9) ▬</t>
  </si>
  <si>
    <t>4294</t>
  </si>
  <si>
    <t xml:space="preserve">4294 - Kid Paddle (Jeugdfilatelie) </t>
  </si>
  <si>
    <t>FDS-2013-3</t>
  </si>
  <si>
    <t>▬ PhN Nr. 1 / 2013 (pg. 6 - 7) ▬</t>
  </si>
  <si>
    <t xml:space="preserve"> 4304</t>
  </si>
  <si>
    <t>4295</t>
  </si>
  <si>
    <t>4295 / 4304 - Sprookjes: Zegels uit boekje B135</t>
  </si>
  <si>
    <t>FDS-2013-2</t>
  </si>
  <si>
    <t>▬ PhN Nr. 1 / 2013 (pg. 12 - 13) ▬</t>
  </si>
  <si>
    <t>4293</t>
  </si>
  <si>
    <t xml:space="preserve">4293 - Prinses Mathilde wordt 40  </t>
  </si>
  <si>
    <t>FDS-2013-1</t>
  </si>
  <si>
    <t>▬ PhN Nr. 1 / 2013 (pg. 4 - 5) ▬</t>
  </si>
  <si>
    <t>vlgnr</t>
  </si>
  <si>
    <t xml:space="preserve">Info &amp; kenmerken zie: Album J2013 (4293-4382) &amp; invent. </t>
  </si>
  <si>
    <t xml:space="preserve">FDS J2013 (4293-4382) - overzicht samengesteld door </t>
  </si>
  <si>
    <t>FDS-2013-1│←</t>
  </si>
  <si>
    <t>FDS-2013-2│←</t>
  </si>
  <si>
    <t>FDS-2013-3│←</t>
  </si>
  <si>
    <t>FDS-2013-4│←</t>
  </si>
  <si>
    <t>FDS-2013-5│←</t>
  </si>
  <si>
    <t>FDS-2013-6│←</t>
  </si>
  <si>
    <t>FDS-2013-7│←</t>
  </si>
  <si>
    <t>FDS-2013-8│←</t>
  </si>
  <si>
    <t>FDS-2013-9│←</t>
  </si>
  <si>
    <t>FDS-2013-10│←</t>
  </si>
  <si>
    <t>FDS-2013-11│←</t>
  </si>
  <si>
    <t>FDS-2013-12│←</t>
  </si>
  <si>
    <t>FDS-2013-13│←</t>
  </si>
  <si>
    <t>FDS-2013-14│←</t>
  </si>
  <si>
    <t>FDS-2013-14bis│←</t>
  </si>
  <si>
    <t>FDS-2013-15│←</t>
  </si>
  <si>
    <t>FDS-2013-17│←</t>
  </si>
  <si>
    <t>FDS-2013-18│←</t>
  </si>
  <si>
    <t>FDS-2013-19│←</t>
  </si>
  <si>
    <t>FDS-2013-20│←</t>
  </si>
  <si>
    <t xml:space="preserve"> 4468</t>
  </si>
  <si>
    <t>4467</t>
  </si>
  <si>
    <t>4467 / 4468 - GEEF EEN ZEGEL: Kerstzegels uit boekjes B148 &amp; B149</t>
  </si>
  <si>
    <t>FDS-2014-21</t>
  </si>
  <si>
    <t>▬ PhN Nr. 4 / 2014 (pg.  16) ▬</t>
  </si>
  <si>
    <t xml:space="preserve"> 4466</t>
  </si>
  <si>
    <t>4462</t>
  </si>
  <si>
    <t>FDS-2014-20</t>
  </si>
  <si>
    <t>▬ PhN Nr. 4 / 2014 (pg. 14 - 15) ▬</t>
  </si>
  <si>
    <t xml:space="preserve"> 4451</t>
  </si>
  <si>
    <t>4447</t>
  </si>
  <si>
    <t>4447 / 4451 - DE GROOTE OORLOG: blok BL220</t>
  </si>
  <si>
    <t>FDS-2014-19</t>
  </si>
  <si>
    <t>▬ PhN Nr. 4 / 2014 (pg. 12 - 13) ▬</t>
  </si>
  <si>
    <t>4446</t>
  </si>
  <si>
    <t>4446 - De kleine Robbe</t>
  </si>
  <si>
    <t>FDS-2014-18</t>
  </si>
  <si>
    <t>▬ PhN Nr. 4 / 2014 (pg. 6) ▬</t>
  </si>
  <si>
    <t>4445</t>
  </si>
  <si>
    <t>4445 - DE TREIN NIET GEMIST</t>
  </si>
  <si>
    <t>FDS-2014-17</t>
  </si>
  <si>
    <t>▬ PhN Nr. 4 / 2014 (pg. 4 - 5) ▬</t>
  </si>
  <si>
    <t xml:space="preserve"> 4444</t>
  </si>
  <si>
    <t>4440</t>
  </si>
  <si>
    <t>FDS-2014-16</t>
  </si>
  <si>
    <t>▬ PhN Nr. 3 / 2014 (pg. 14 - 18) ▬</t>
  </si>
  <si>
    <t xml:space="preserve"> 4439</t>
  </si>
  <si>
    <t>4430</t>
  </si>
  <si>
    <t xml:space="preserve">4430 / 4439 - Ceci est un timbre: Zegels uit boekje B147 </t>
  </si>
  <si>
    <t>FDS-2014-15</t>
  </si>
  <si>
    <t>▬ PhN Nr. 3 / 2014 (pg. 12 - 13) ▬</t>
  </si>
  <si>
    <t>4429</t>
  </si>
  <si>
    <t xml:space="preserve">4429 - De Waalse mijnsites </t>
  </si>
  <si>
    <t>FDS-2014-14</t>
  </si>
  <si>
    <t>▬ PhN Nr. 3 / 2014 (pg. 8 - 9) ▬</t>
  </si>
  <si>
    <t xml:space="preserve"> 4428</t>
  </si>
  <si>
    <t>4427</t>
  </si>
  <si>
    <t>FDS-2014-13</t>
  </si>
  <si>
    <t>▬ PhN Nr. 3 / 2014 (pg. 6 - 7) ▬</t>
  </si>
  <si>
    <t xml:space="preserve"> 4426</t>
  </si>
  <si>
    <t>4425</t>
  </si>
  <si>
    <t>4425 / 4426 - 100 jaar Panamakanaal: blok BL217</t>
  </si>
  <si>
    <t>FDS-2014-12</t>
  </si>
  <si>
    <t xml:space="preserve"> 4424</t>
  </si>
  <si>
    <t>4423</t>
  </si>
  <si>
    <t>FDS-2014-11</t>
  </si>
  <si>
    <t>▬ PhN Nr. 2 / 2014 (pg. 12 - 13) ▬</t>
  </si>
  <si>
    <t>4422</t>
  </si>
  <si>
    <t xml:space="preserve">4422 - Wereldbeker voetbal Brasil 2014 </t>
  </si>
  <si>
    <t>FDS-2014-10</t>
  </si>
  <si>
    <t>▬ PhN Nr. 2 / 2012 (pg.  8 - 9 ) ▬</t>
  </si>
  <si>
    <t>4421</t>
  </si>
  <si>
    <t>4421 - Hockey world cup The Hague</t>
  </si>
  <si>
    <t>FDS-2014-9</t>
  </si>
  <si>
    <t>▬ PhN Nr. 2 / 2014 (pg. 6 - 7) ▬</t>
  </si>
  <si>
    <t xml:space="preserve"> 4420</t>
  </si>
  <si>
    <t>4416</t>
  </si>
  <si>
    <t>4416 / 4420 - De humani corporis fabrica:  blok BL215</t>
  </si>
  <si>
    <t>FDS-2014-8</t>
  </si>
  <si>
    <t>▬ PhN Nr. 2 / 2014 (pg. 4 - 5) ▬</t>
  </si>
  <si>
    <t xml:space="preserve"> 4415</t>
  </si>
  <si>
    <t>4406</t>
  </si>
  <si>
    <t>4406 / 4415 - Kuifje en zijn vrienden: Zegels uit boekje B146</t>
  </si>
  <si>
    <t>FDS-2014-7</t>
  </si>
  <si>
    <t>▬ PhN Nr. 2 / 2014 (pg. 10) ▬</t>
  </si>
  <si>
    <t>4405</t>
  </si>
  <si>
    <t>4405 - Earth hour 2014</t>
  </si>
  <si>
    <t>FDS-2014-6</t>
  </si>
  <si>
    <t>▬ PhN Nr. 1 / 2014 (pg. 15) ▬</t>
  </si>
  <si>
    <t>4404</t>
  </si>
  <si>
    <t xml:space="preserve">4404 - De internationale vrouwendag </t>
  </si>
  <si>
    <t>FDS-2014-5</t>
  </si>
  <si>
    <t>▬ PhN Nr. 1 / 2014 (pg.  11) ▬</t>
  </si>
  <si>
    <t xml:space="preserve"> 4403</t>
  </si>
  <si>
    <t>4399</t>
  </si>
  <si>
    <t xml:space="preserve">4399 / 4403 - Buzin anders - blok BL214 </t>
  </si>
  <si>
    <t>FDS-2014-4</t>
  </si>
  <si>
    <t>▬ PhN Nr. 1 / 2014 (pg. 10) ▬</t>
  </si>
  <si>
    <t>4398</t>
  </si>
  <si>
    <t>4398 - Getekend Michaël Borremans</t>
  </si>
  <si>
    <t>FDS-2014-3</t>
  </si>
  <si>
    <t>▬ PhN Nr. 1 / 2014 (pg. 8 - 9) ▬</t>
  </si>
  <si>
    <t xml:space="preserve"> 4397</t>
  </si>
  <si>
    <t>4393</t>
  </si>
  <si>
    <t>4393 / 4397 - Fantastische flora:  blok BL213</t>
  </si>
  <si>
    <t>FDS-2014-2</t>
  </si>
  <si>
    <t>▬ PhN Nr. 1 / 2014 (pg. 6 - 7) ▬</t>
  </si>
  <si>
    <t xml:space="preserve"> 4392</t>
  </si>
  <si>
    <t>4383</t>
  </si>
  <si>
    <t xml:space="preserve">4383 / 4392 - Honden naderbij - Zegels uit boekje B145 </t>
  </si>
  <si>
    <t>FDS-2014-1</t>
  </si>
  <si>
    <t>▬ PhN Nr. 1 / 2014 (pg.  5) ▬</t>
  </si>
  <si>
    <t xml:space="preserve">Info &amp; kenmerken zie: Album J2014 (4383-4468c) &amp; invent. </t>
  </si>
  <si>
    <t xml:space="preserve">FDS J2014 (4383-4468) - overzicht samengesteld door </t>
  </si>
  <si>
    <t>FDS-2014-1│←</t>
  </si>
  <si>
    <t>FDS-2014-2│←</t>
  </si>
  <si>
    <t>FDS-2014-3│←</t>
  </si>
  <si>
    <t>FDS-2014-4│←</t>
  </si>
  <si>
    <t>FDS-2014-5│←</t>
  </si>
  <si>
    <t>FDS-2014-6│←</t>
  </si>
  <si>
    <t>FDS-2014-7│←</t>
  </si>
  <si>
    <t>FDS-2014-8│←</t>
  </si>
  <si>
    <t>FDS-2014-9│←</t>
  </si>
  <si>
    <t>FDS-2014-10│←</t>
  </si>
  <si>
    <t>FDS-2014-11│←</t>
  </si>
  <si>
    <t>FDS-2014-12│←</t>
  </si>
  <si>
    <t>FDS-2014-13│←</t>
  </si>
  <si>
    <t>FDS-2014-14│←</t>
  </si>
  <si>
    <t>FDS-2014-15│←</t>
  </si>
  <si>
    <t>FDS-2014-16│←</t>
  </si>
  <si>
    <t>FDS-2014-17│←</t>
  </si>
  <si>
    <t>FDS-2014-18│←</t>
  </si>
  <si>
    <t>FDS-2014-19│←</t>
  </si>
  <si>
    <t>FDS-2014-20│←</t>
  </si>
  <si>
    <t>FDS-2014-21│←</t>
  </si>
  <si>
    <t xml:space="preserve"> 4489</t>
  </si>
  <si>
    <t>4485</t>
  </si>
  <si>
    <t xml:space="preserve">4485 / 4489 - H.M. Koningin Fabiola (1928-2014) - Blok BL223 </t>
  </si>
  <si>
    <t>FDS-2015-gn</t>
  </si>
  <si>
    <t>▬ PhN Nr. 1 / 2015 (onvoorziene uitgifte 2015) ▬</t>
  </si>
  <si>
    <t>gn</t>
  </si>
  <si>
    <t xml:space="preserve"> 4568</t>
  </si>
  <si>
    <t>4567</t>
  </si>
  <si>
    <t xml:space="preserve">4567 / 4568- Kerstzegels - Zegels uit boekjes B155 &amp;  B156 </t>
  </si>
  <si>
    <t>FDS-2015-18</t>
  </si>
  <si>
    <t>▬ PhN Nr. 4 / 2015 (pg. 16 - 17) ▬</t>
  </si>
  <si>
    <t xml:space="preserve"> 4566</t>
  </si>
  <si>
    <t>4565</t>
  </si>
  <si>
    <t>4565 / 4566 - Machtige miniaturen - blok BL232</t>
  </si>
  <si>
    <t>FDS-2015-17</t>
  </si>
  <si>
    <t>▬ PhN Nr. 4 / 2015 (pg. 15) ▬</t>
  </si>
  <si>
    <t xml:space="preserve"> 4564</t>
  </si>
  <si>
    <t>4560</t>
  </si>
  <si>
    <t>4560 / 4564 - België loopt warm voor de heteluchtballon  - Blok BL231</t>
  </si>
  <si>
    <t>FDS-2015-16</t>
  </si>
  <si>
    <t>▬ PhN Nr. 4 / 2015 (pg. 8 - 9) ▬</t>
  </si>
  <si>
    <t>4559</t>
  </si>
  <si>
    <t xml:space="preserve">4559 - Vrouwenvolleybal: EK in Nederland en België </t>
  </si>
  <si>
    <t>FDS-2015-15</t>
  </si>
  <si>
    <t>▬ PhN Nr. 4 / 2015 (pg. 6 - 7) ▬</t>
  </si>
  <si>
    <t xml:space="preserve"> 4558</t>
  </si>
  <si>
    <t>4549</t>
  </si>
  <si>
    <t>4549 / 4558 - ‘‘Dino’s zijn geen monsters’’ - Zegels uit boekje B154</t>
  </si>
  <si>
    <t>FDS-2015-14</t>
  </si>
  <si>
    <t>▬ PhN Nr. 4 / 2015 (pg. 4 - 5) ▬</t>
  </si>
  <si>
    <t xml:space="preserve"> 4548</t>
  </si>
  <si>
    <t>4539</t>
  </si>
  <si>
    <t>4539 / 4548 - Op maat van de seizoenen - Blok BL230</t>
  </si>
  <si>
    <t>FDS-2015-13</t>
  </si>
  <si>
    <t>▬ PhN Nr. 3 / 2015 (pg. 13) ▬</t>
  </si>
  <si>
    <t>4538</t>
  </si>
  <si>
    <t>4538 - Garnaalvissers te paard</t>
  </si>
  <si>
    <t>FDS-2015-12</t>
  </si>
  <si>
    <t>▬ PhN Nr. 3 / 2015 (pg. 12) ▬</t>
  </si>
  <si>
    <t xml:space="preserve"> 4536</t>
  </si>
  <si>
    <t>4532</t>
  </si>
  <si>
    <t>4532 / 4536 - 200ste verjaardaag v/d slag van Waterloo - Blok BL229</t>
  </si>
  <si>
    <t>FDS-2015-11</t>
  </si>
  <si>
    <t>▬ PhN Nr. 3 / 2015 (pg. 6 - 7) ▬</t>
  </si>
  <si>
    <t xml:space="preserve"> 4531</t>
  </si>
  <si>
    <t>4527</t>
  </si>
  <si>
    <t>FDS-2015-10</t>
  </si>
  <si>
    <t>▬ PhN Nr. 3 / 2015 (pg. 4 - 5) ▬</t>
  </si>
  <si>
    <t xml:space="preserve"> 4526</t>
  </si>
  <si>
    <t>4522</t>
  </si>
  <si>
    <t>4522 / 4526 - PLANT OF DIER? - Blok BL227</t>
  </si>
  <si>
    <t>FDS-2015-9</t>
  </si>
  <si>
    <t>▬ PhN Nr. 2 / 2015 (pg. 12 - 13) ▬</t>
  </si>
  <si>
    <t xml:space="preserve"> 4521</t>
  </si>
  <si>
    <t>4520</t>
  </si>
  <si>
    <t>4520 / 4521 - Koningin Elisabeth overleed 50 jaar geleden</t>
  </si>
  <si>
    <t>FDS-2015-8</t>
  </si>
  <si>
    <t>▬ PhN Nr. 2 / 2015 (pg. 8 - 9) ▬</t>
  </si>
  <si>
    <t xml:space="preserve"> 4518</t>
  </si>
  <si>
    <t>4517</t>
  </si>
  <si>
    <t>4517 / 4518 - Speelse EUROPA-uitgifte - Blok BL226</t>
  </si>
  <si>
    <t>FDS-2015-7</t>
  </si>
  <si>
    <t>▬ PhN Nr. 2 / 2015 (pg. 7) ▬</t>
  </si>
  <si>
    <t xml:space="preserve"> 4516</t>
  </si>
  <si>
    <t>4507</t>
  </si>
  <si>
    <t>4507 / 4516 - Lucky Luke, vriend en vijand - Zegels uit boekje B153</t>
  </si>
  <si>
    <t>FDS-2015-6</t>
  </si>
  <si>
    <t>▬ PhN Nr. 2 / 2015 (pg. 4 - 5) ▬</t>
  </si>
  <si>
    <t xml:space="preserve"> 4506</t>
  </si>
  <si>
    <t>4497</t>
  </si>
  <si>
    <t>4497 / 4506 - Dieren met vaart - Blok BL225</t>
  </si>
  <si>
    <t>FDS-2015-5</t>
  </si>
  <si>
    <t>▬ PhN Nr. 1 / 2015 (pg. 14 - 15) ▬</t>
  </si>
  <si>
    <t xml:space="preserve"> 4496</t>
  </si>
  <si>
    <t>4492</t>
  </si>
  <si>
    <t>4492 / 4496 - De Groote Oorlog: Het leven achter het front … -  Blok BL224</t>
  </si>
  <si>
    <t>FDS-2015-4</t>
  </si>
  <si>
    <t>▬ PhN Nr. 1 / 2015 (pg. 12 - 13) ▬</t>
  </si>
  <si>
    <t>4484</t>
  </si>
  <si>
    <t xml:space="preserve">4484 - Jeugdfilatelie met Grzegorz Rosiński </t>
  </si>
  <si>
    <t>FDS-2015-3</t>
  </si>
  <si>
    <t>▬ PhN Nr. 1 / 2015 (pg. 7) ▬</t>
  </si>
  <si>
    <t xml:space="preserve"> 4483</t>
  </si>
  <si>
    <t>4474</t>
  </si>
  <si>
    <t>4474 / 4483 - Emoticons: Smoeltjes geven emotie - Zegels uit boekje B150</t>
  </si>
  <si>
    <t>FDS-2015-2</t>
  </si>
  <si>
    <t>▬ PhN Nr. 1 / 2015 (pg. 6) ▬</t>
  </si>
  <si>
    <t xml:space="preserve"> 4473</t>
  </si>
  <si>
    <t>4469</t>
  </si>
  <si>
    <t>4469 / 4473 - Geweven pracht op postzegelformaat - blok BL222</t>
  </si>
  <si>
    <t>FDS-2015-1</t>
  </si>
  <si>
    <t>▬ PhN Nr. 1 / 2015 (pg. 4 - 5) ▬</t>
  </si>
  <si>
    <t>Info &amp; kenmerken zie: Album J2015 (4469-4568c) &amp; invent.</t>
  </si>
  <si>
    <t>FDS J2015 (4469-4568)  - overzicht samengesteld door</t>
  </si>
  <si>
    <t>FDS-2015-1│←</t>
  </si>
  <si>
    <t>FDS-2015-2│←</t>
  </si>
  <si>
    <t>FDS-2015-3│←</t>
  </si>
  <si>
    <t>FDS-2015-4│←</t>
  </si>
  <si>
    <t>FDS-2015-5│←</t>
  </si>
  <si>
    <t>FDS-2015-6│←</t>
  </si>
  <si>
    <t>FDS-2015-7│←</t>
  </si>
  <si>
    <t>FDS-2015-8│←</t>
  </si>
  <si>
    <t>FDS-2015-9│←</t>
  </si>
  <si>
    <t>FDS-2015-10│←</t>
  </si>
  <si>
    <t>FDS-2015-11│←</t>
  </si>
  <si>
    <t>FDS-2015-12│←</t>
  </si>
  <si>
    <t>FDS-2015-13│←</t>
  </si>
  <si>
    <t>FDS-2015-14│←</t>
  </si>
  <si>
    <t>FDS-2015-15│←</t>
  </si>
  <si>
    <t>FDS-2015-16│←</t>
  </si>
  <si>
    <t>FDS-2015-17│←</t>
  </si>
  <si>
    <t>FDS-2015-18a</t>
  </si>
  <si>
    <t>FDS-2015-18b</t>
  </si>
  <si>
    <t>FDS-2015-gn│←</t>
  </si>
  <si>
    <t>FDS-2015-18│←</t>
  </si>
  <si>
    <t>4527 / 4531 - De Grote Markt van Bergen - Blok BL228</t>
  </si>
  <si>
    <t xml:space="preserve"> 4664</t>
  </si>
  <si>
    <t>4663</t>
  </si>
  <si>
    <t>4663 / 4664 - “Hertelijke” wensen - Kerstman: zegels uit boekjes B159 &amp; B160</t>
  </si>
  <si>
    <t>FDS-2016-20</t>
  </si>
  <si>
    <t>▬ PhN Nr. 4 / 2016 (pg. 14 - 15) ▬</t>
  </si>
  <si>
    <t>4652</t>
  </si>
  <si>
    <t>4652 - De Navo In België</t>
  </si>
  <si>
    <t>FDS-2016-19</t>
  </si>
  <si>
    <t>▬ PhN Nr. 4 / 2016 (pg. 12 - 13) ▬</t>
  </si>
  <si>
    <t xml:space="preserve"> 4651</t>
  </si>
  <si>
    <t>4647</t>
  </si>
  <si>
    <t>4647 / 4651 - Astronomie in de kijker - Supermaan - Blok BL245</t>
  </si>
  <si>
    <t>FDS-2016-18</t>
  </si>
  <si>
    <t>▬ PhN Nr. 4 / 2016 (pg. 8 - 9) ▬</t>
  </si>
  <si>
    <t>4646</t>
  </si>
  <si>
    <t>4646 - Allen gelijk, allen verschillend: pleidooi voor tolerantie</t>
  </si>
  <si>
    <t>FDS-2016-17</t>
  </si>
  <si>
    <t>▬ PhN Nr. 4 / 2016 (pg. 6 - 7) ▬</t>
  </si>
  <si>
    <t xml:space="preserve"> 4645</t>
  </si>
  <si>
    <t>4636</t>
  </si>
  <si>
    <t>4636 / 4645 - Nobel België: Zij schreven geschiedenis - Blok BL244</t>
  </si>
  <si>
    <t>FDS-2016-16</t>
  </si>
  <si>
    <t>▬ PhN Nr. 4 / 2016 (pg. 4 - 5) ▬</t>
  </si>
  <si>
    <t xml:space="preserve"> 4630</t>
  </si>
  <si>
    <t>4626</t>
  </si>
  <si>
    <t>4626 / 4630 -  Het weekblad Kuifje - Blok BL242</t>
  </si>
  <si>
    <t>FDS-2016-15</t>
  </si>
  <si>
    <t>▬ PhN Nr. 3 / 2016 (pg. 11) ▬</t>
  </si>
  <si>
    <t xml:space="preserve"> 4635</t>
  </si>
  <si>
    <t>4631</t>
  </si>
  <si>
    <t>4631 / 4635 - RIO 2016:  De Paralympics (Olympische Spelen in Brazilië)  - Blok BL243</t>
  </si>
  <si>
    <t>FDS-2016-14</t>
  </si>
  <si>
    <t>▬ PhN Nr. 3 / 2016 (pg. 12 - 13) ▬</t>
  </si>
  <si>
    <t xml:space="preserve"> 4625</t>
  </si>
  <si>
    <t>4621</t>
  </si>
  <si>
    <t>4621 / 4625 - Hommage aan een fauvist Rik Wouters  - Blok BL241</t>
  </si>
  <si>
    <t>FDS-2016-13</t>
  </si>
  <si>
    <t>▬ PhN Nr. 3 / 2016 (pg. 8 - 9) ▬</t>
  </si>
  <si>
    <t xml:space="preserve"> 4620</t>
  </si>
  <si>
    <t>4616</t>
  </si>
  <si>
    <t>4616 / 4620 - Dieren in het nauw   - Blok BL240</t>
  </si>
  <si>
    <t>FDS-2016-12</t>
  </si>
  <si>
    <t>▬ PhN Nr. 3 / 2016 (pg. 6 - 7) ▬</t>
  </si>
  <si>
    <t xml:space="preserve"> 4615</t>
  </si>
  <si>
    <t>4611</t>
  </si>
  <si>
    <t>4611 / 4615 - België vanuit de hemel - Blok BL239</t>
  </si>
  <si>
    <t>FDS-2016-11</t>
  </si>
  <si>
    <t>▬ PhN Nr. 3 / 2016 (pg. 4 - 5) ▬</t>
  </si>
  <si>
    <t xml:space="preserve"> 4610</t>
  </si>
  <si>
    <t>4601</t>
  </si>
  <si>
    <t>4601 / 4610 - Het nieuwe Zwin - Blok BL238</t>
  </si>
  <si>
    <t>FDS-2016-10</t>
  </si>
  <si>
    <t>▬ PhN Nr. 2 / 2016 (pg. 12 - 13) ▬</t>
  </si>
  <si>
    <t xml:space="preserve"> 4600</t>
  </si>
  <si>
    <t>4599</t>
  </si>
  <si>
    <t>4599 / 4600 - De Magna Carta van de Europese Post - Blok BL237</t>
  </si>
  <si>
    <t>FDS-2016-9</t>
  </si>
  <si>
    <t>▬ PhN Nr. 2 / 2016 (pg. 10 - 11) ▬</t>
  </si>
  <si>
    <t xml:space="preserve"> 4598</t>
  </si>
  <si>
    <t>4594</t>
  </si>
  <si>
    <t>4594 / 4598 - Herdenking Groote Oorlog belicht het verzet  - Blok BL236</t>
  </si>
  <si>
    <t>FDS-2016-8</t>
  </si>
  <si>
    <t>▬ PhN Nr. 2 / 2016 (pg. 8 - 9) ▬</t>
  </si>
  <si>
    <t>4593</t>
  </si>
  <si>
    <t xml:space="preserve">4593 - Europe: Think Green </t>
  </si>
  <si>
    <t>FDS-2016-7</t>
  </si>
  <si>
    <t>▬ PhN Nr. 2 / 2012 (pg.  7 ) ▬</t>
  </si>
  <si>
    <t xml:space="preserve"> 4592</t>
  </si>
  <si>
    <t>4588</t>
  </si>
  <si>
    <t>4588 / 4592 - Vlucht door de tijd: Oude Belgische vliegtuigen - Blok BL235</t>
  </si>
  <si>
    <t>FDS-2016-6</t>
  </si>
  <si>
    <t xml:space="preserve"> 4585</t>
  </si>
  <si>
    <t>4581</t>
  </si>
  <si>
    <t>4581 / 4585 - Gent in de bloemetjes - Blok BL234</t>
  </si>
  <si>
    <t>FDS-2016-5</t>
  </si>
  <si>
    <t>▬ PhN Nr. 1 / 2016 (pg. 14 - 15) ▬</t>
  </si>
  <si>
    <t>4580</t>
  </si>
  <si>
    <t>4580 - Cédric wordt 30</t>
  </si>
  <si>
    <t>FDS-2016-4</t>
  </si>
  <si>
    <t>▬ PhN Nr. 1 / 2016 (pg.  13) ▬</t>
  </si>
  <si>
    <t>4579</t>
  </si>
  <si>
    <t>4579 - Emile Verhaeren</t>
  </si>
  <si>
    <t>FDS-2016-3</t>
  </si>
  <si>
    <t>▬ PhN Nr. 1 / 2016 (pg. 8 - 9) ▬</t>
  </si>
  <si>
    <t xml:space="preserve"> 4578</t>
  </si>
  <si>
    <t>4574</t>
  </si>
  <si>
    <t>4574 / 4578 - Winnend België  - Blok BL233</t>
  </si>
  <si>
    <t>FDS-2016-2</t>
  </si>
  <si>
    <t>▬ PhN Nr. 1 / 2016 (pg. 6 - 7) ▬</t>
  </si>
  <si>
    <t xml:space="preserve"> 4573</t>
  </si>
  <si>
    <t>4569</t>
  </si>
  <si>
    <t xml:space="preserve">4569 / 4573 - De Koninklijke familie </t>
  </si>
  <si>
    <t>FDS-2016-1</t>
  </si>
  <si>
    <t>▬ PhN Nr. 1 / 2016 (pg. 4 - 5) ▬</t>
  </si>
  <si>
    <t>Info &amp; kenmerken zie: Album J2016 (4569-4664b) &amp; invent.</t>
  </si>
  <si>
    <t>FDS J2016 (4569-4664) - overzicht samengesteld door</t>
  </si>
  <si>
    <t>Info &amp; kenmerken zie: Album J2019 (4829-4896) &amp; invent.</t>
  </si>
  <si>
    <t>FDS-2016-1│←</t>
  </si>
  <si>
    <t>FDS-2016-2│←</t>
  </si>
  <si>
    <t>FDS-2016-3│←</t>
  </si>
  <si>
    <t>FDS-2016-4│←</t>
  </si>
  <si>
    <t>FDS-2016-5│←</t>
  </si>
  <si>
    <t>FDS-2016-6│←</t>
  </si>
  <si>
    <t>FDS-2016-7│←</t>
  </si>
  <si>
    <t>FDS-2016-8│←</t>
  </si>
  <si>
    <t>FDS-2016-9│←</t>
  </si>
  <si>
    <t>FDS-2016-10│←</t>
  </si>
  <si>
    <t>FDS-2016-11│←</t>
  </si>
  <si>
    <t>FDS-2016-12│←</t>
  </si>
  <si>
    <t>FDS-2016-13│←</t>
  </si>
  <si>
    <t>FDS-2016-14│←</t>
  </si>
  <si>
    <t>FDS-2016-15│←</t>
  </si>
  <si>
    <t>FDS-2016-16│←</t>
  </si>
  <si>
    <t>FDS-2016-17│←</t>
  </si>
  <si>
    <t>FDS-2016-18│←</t>
  </si>
  <si>
    <t>FDS-2016-19│←</t>
  </si>
  <si>
    <t>FDS-2016-20│←</t>
  </si>
  <si>
    <t>4743</t>
  </si>
  <si>
    <t>4742</t>
  </si>
  <si>
    <t>4742 / 4743c - Oh dennenboom… - Zegels uit boekjes B163 &amp; B164</t>
  </si>
  <si>
    <t>FDS-2017-18-(b)</t>
  </si>
  <si>
    <t>▬ PhN Nr. 4 / 2017 (pg. 12 - 13) ▬</t>
  </si>
  <si>
    <t>FDS-2017-18-(a)</t>
  </si>
  <si>
    <t>4741</t>
  </si>
  <si>
    <t>4737</t>
  </si>
  <si>
    <t>4737 / 4741 - De maskers uit Tervuren  - Blok BL258</t>
  </si>
  <si>
    <t>FDS-2017-17</t>
  </si>
  <si>
    <t>▬ PhN Nr. 4 / 2017 (pg. 11 ) ▬</t>
  </si>
  <si>
    <t>4736</t>
  </si>
  <si>
    <t>4727</t>
  </si>
  <si>
    <t>4727 / 4736 - 60 jaar natuurreservaat Hoge Venen - Blok BL257</t>
  </si>
  <si>
    <t>FDS-2017-16</t>
  </si>
  <si>
    <t>▬ PhN Nr. 4 / 2017 (pg. 6 - 7) ▬</t>
  </si>
  <si>
    <t>4726</t>
  </si>
  <si>
    <t>4722</t>
  </si>
  <si>
    <t>4722 / 4726 - DE GROOTE OORLOG (DEEL 4) - Blok BL256</t>
  </si>
  <si>
    <t>FDS-2017-15</t>
  </si>
  <si>
    <t>▬ PhN Nr. 4 / 2017 (pg. 4 - 5) ▬</t>
  </si>
  <si>
    <t>4721</t>
  </si>
  <si>
    <t>4717</t>
  </si>
  <si>
    <t>4717 / 4721 - Op het juiste spoor - Blok BL255</t>
  </si>
  <si>
    <t>FDS-2017-14</t>
  </si>
  <si>
    <t>▬ PhN Nr. 3 / 2017 (pg. 12 - 13) ▬</t>
  </si>
  <si>
    <t>4716</t>
  </si>
  <si>
    <t>4712</t>
  </si>
  <si>
    <t>4712 / 4716 - ZEELEVEN IN GEVAAR - Blok BL254</t>
  </si>
  <si>
    <t>FDS-2017-13</t>
  </si>
  <si>
    <t>▬ PhN Nr. 3 / 2017 (pg. 10 - 11) ▬</t>
  </si>
  <si>
    <t>4711</t>
  </si>
  <si>
    <t xml:space="preserve">4711 - Kinky &amp; Cosy gaan los - De rebelse zusjes van de filatelie </t>
  </si>
  <si>
    <t>FDS-2017-12</t>
  </si>
  <si>
    <t>▬ PhN Nr. 3 / 2017 (pg.  7) ▬</t>
  </si>
  <si>
    <t>4709</t>
  </si>
  <si>
    <t>4708</t>
  </si>
  <si>
    <t>4708 / 4709 - De universiteit gisteren en vandaag - Blok BL253</t>
  </si>
  <si>
    <t>FDS-2017-11</t>
  </si>
  <si>
    <t>▬ PhN Nr. 3 / 2017 (pg. 4 - 5) ▬</t>
  </si>
  <si>
    <t>4707</t>
  </si>
  <si>
    <t>4707 - Het Belgisch kasteel (Europa)</t>
  </si>
  <si>
    <t>FDS-2017-10</t>
  </si>
  <si>
    <t>▬ PhN Nr. 2 / 2017 (pg. 14 - 15) ▬</t>
  </si>
  <si>
    <t>4706</t>
  </si>
  <si>
    <t>4697</t>
  </si>
  <si>
    <t>4697 / 4706 - BELGIË KLEURT GEEL: 10 Belgische winnaars - Blok BL252</t>
  </si>
  <si>
    <t>FDS-2017-9</t>
  </si>
  <si>
    <t>▬ PhN Nr. 2 / 2017 (pg. 12 - 13) ▬</t>
  </si>
  <si>
    <t>4696</t>
  </si>
  <si>
    <t>4692</t>
  </si>
  <si>
    <t>4692 / 4696 - Grote medische doorbraken - Blok BL251</t>
  </si>
  <si>
    <t>FDS-2017-8</t>
  </si>
  <si>
    <t>▬ PhN Nr. 2 / 2017 (pg. 8 - 9) ▬</t>
  </si>
  <si>
    <t>4691</t>
  </si>
  <si>
    <t>4690</t>
  </si>
  <si>
    <t xml:space="preserve">4690 / 4691 - 500 jaar reformatie: Luther verandert de geschiedenis - Blok BL250 </t>
  </si>
  <si>
    <t>FDS-2017-7</t>
  </si>
  <si>
    <t>▬ PhN Nr. 2 / 2017 (pg. 6 - 7) ▬</t>
  </si>
  <si>
    <t>4689</t>
  </si>
  <si>
    <t>4685</t>
  </si>
  <si>
    <t>4685 / 4689 - Stadspleinen van Eupen (Promotie van de Filatelie) - Blok BL249</t>
  </si>
  <si>
    <t>FDS-2017-6</t>
  </si>
  <si>
    <t>▬ PhN Nr. 2 / 2017 (pg. 4 - 5) ▬</t>
  </si>
  <si>
    <t>4683</t>
  </si>
  <si>
    <t>4682</t>
  </si>
  <si>
    <t>4682 / 4683 - VERSTOORD KLIMAAT - Zegels uit boekje B161</t>
  </si>
  <si>
    <t>FDS-2017-5</t>
  </si>
  <si>
    <t>▬ PhN Nr. 1 / 2017 (pg. 14 - 15) ▬</t>
  </si>
  <si>
    <t>4681</t>
  </si>
  <si>
    <t>4677</t>
  </si>
  <si>
    <t>4677 / 4681 - GERED UIT DE VLAMMEN - Blok BL248</t>
  </si>
  <si>
    <t>FDS-2017-4</t>
  </si>
  <si>
    <t>▬ PhN Nr. 1 / 2017 (pg. 10 - 11) ▬</t>
  </si>
  <si>
    <t>4676</t>
  </si>
  <si>
    <t>4672</t>
  </si>
  <si>
    <t>4672 / 4676 - Bloeiend bos - Blok BL247</t>
  </si>
  <si>
    <t>FDS-2017-3</t>
  </si>
  <si>
    <t>▬ PhN Nr. 1 / 2017 (pg. 8 - 9) ▬</t>
  </si>
  <si>
    <t>4670</t>
  </si>
  <si>
    <t>4666</t>
  </si>
  <si>
    <t>4666 / 4670 - GUUST FLATER WORDT 60 - Blok BL246</t>
  </si>
  <si>
    <t>FDS-2017-2</t>
  </si>
  <si>
    <t>▬ PhN Nr. 1 / 2017 (pg. 6 - 7) ▬</t>
  </si>
  <si>
    <t>4665</t>
  </si>
  <si>
    <t xml:space="preserve">4665 - HOOP DOET (JONG) LEVEN </t>
  </si>
  <si>
    <t>FDS-2017-1</t>
  </si>
  <si>
    <t>▬ PhN Nr. 1 / 2017 (pg. 4 - 5) ▬</t>
  </si>
  <si>
    <t>Info &amp; kenmerken zie: Album J2017 (4665-4743c) &amp; invent.</t>
  </si>
  <si>
    <t>FDS J2017 (4665-4743)  - overzicht samengesteld door</t>
  </si>
  <si>
    <t>FDS-2016-18-(a)</t>
  </si>
  <si>
    <t>FDS-2016-18-(b)</t>
  </si>
  <si>
    <t xml:space="preserve"> 4828</t>
  </si>
  <si>
    <t>4827</t>
  </si>
  <si>
    <t>4827 / 4828b - Kleurige Kerstmiszegels (nationaal) uit boekjes B165 &amp; B166</t>
  </si>
  <si>
    <t>FDC-2018-19</t>
  </si>
  <si>
    <t>▬ PhN Nr. 4 / 2018 (pg. 12 - 13) ▬</t>
  </si>
  <si>
    <t xml:space="preserve"> 4826</t>
  </si>
  <si>
    <t>4822</t>
  </si>
  <si>
    <t>4822 / 4826 - Riante herenhuizen in België - blok BL270</t>
  </si>
  <si>
    <t>FDC-2018-18</t>
  </si>
  <si>
    <t>▬ PhN Nr. 4 / 2018 (pg. 10 - 11) ▬</t>
  </si>
  <si>
    <t xml:space="preserve">4821 </t>
  </si>
  <si>
    <t>4820</t>
  </si>
  <si>
    <t>4820 /4821 - De Groote oorlog: herdenking WO I: poppies - blok BL269:</t>
  </si>
  <si>
    <t>FDC-2018-17</t>
  </si>
  <si>
    <t>▬ PhN Nr. 4 / 2018 (pg. 6 - 7) ▬</t>
  </si>
  <si>
    <t>4815</t>
  </si>
  <si>
    <t>4815 /4819 - De Groote oorlog - 5de deel: de bevrijding - blok BL268</t>
  </si>
  <si>
    <t>FDC-2018-16</t>
  </si>
  <si>
    <t>▬ PhN Nr. 4 / 2018 (pg. 4 - 5) ▬</t>
  </si>
  <si>
    <t xml:space="preserve"> 4814</t>
  </si>
  <si>
    <t>4810</t>
  </si>
  <si>
    <t>4810 / 4814 - Libellen - blok BL267</t>
  </si>
  <si>
    <t>FDC-2018-15</t>
  </si>
  <si>
    <t>▬ PhN Nr. 3 / 2018 (pg. 10 - 11) ▬</t>
  </si>
  <si>
    <t>4790</t>
  </si>
  <si>
    <t>4790 / 4794 - Promotie van de filatelie: stad Namen - Blok BL266</t>
  </si>
  <si>
    <t>FDC-2018-13</t>
  </si>
  <si>
    <t>▬ PhN Nr. 3 / 2018 (pg. 4 - 5) ▬</t>
  </si>
  <si>
    <t xml:space="preserve"> 4789</t>
  </si>
  <si>
    <t>4785</t>
  </si>
  <si>
    <t>4785 / 4789 - Natuurgeometrie: de spiraalvorm - blok BL265</t>
  </si>
  <si>
    <t>FDC-2018-12</t>
  </si>
  <si>
    <t>▬ PhN Nr. 2 / 2018 (pg. 14 - 15) ▬</t>
  </si>
  <si>
    <t xml:space="preserve"> 4784</t>
  </si>
  <si>
    <t>4780</t>
  </si>
  <si>
    <t>4780 / 4784 - Opening v/h vernieuwd AfrikaMuseum - blok BL264</t>
  </si>
  <si>
    <t>FDC-2018-11</t>
  </si>
  <si>
    <t>▬ PhN Nr. 2 / 2018 (pg. 12 - 13) ▬</t>
  </si>
  <si>
    <t>4795</t>
  </si>
  <si>
    <t xml:space="preserve">4795 / 4799 - Belgische prehistorische dieren </t>
  </si>
  <si>
    <t>FDC-2018-14</t>
  </si>
  <si>
    <t>▬ PhN Nr. 3 / 2018 (pg. 6 - 7) ▬</t>
  </si>
  <si>
    <t>4779</t>
  </si>
  <si>
    <t>4779 - Voetbal 2018</t>
  </si>
  <si>
    <t>FDC-2018-10</t>
  </si>
  <si>
    <t>▬ PhN Nr. 2 / 2018 (pg. 8 - 9) ▬</t>
  </si>
  <si>
    <t xml:space="preserve"> 4778</t>
  </si>
  <si>
    <t>4777</t>
  </si>
  <si>
    <t>4777 / 4778 - Europa uitgifte: bruggen - blok BL263</t>
  </si>
  <si>
    <t>FDC-2018-9</t>
  </si>
  <si>
    <t>▬ PhN Nr. 2 / 2018 (pg. 6 - 7) ▬</t>
  </si>
  <si>
    <t>4776</t>
  </si>
  <si>
    <t xml:space="preserve">4776 - Tomorrowland </t>
  </si>
  <si>
    <t>FDC-2018-8</t>
  </si>
  <si>
    <t>▬ PhN Nr. 2 / 2018 (pg. 4 - 5) ▬</t>
  </si>
  <si>
    <t>4775</t>
  </si>
  <si>
    <t xml:space="preserve">4775 - 20 jaar Child Focus </t>
  </si>
  <si>
    <t>FDC-2018-7</t>
  </si>
  <si>
    <t>▬ PhN Nr. 1 / 2018 (pg. 21) ▬</t>
  </si>
  <si>
    <t xml:space="preserve"> 4774</t>
  </si>
  <si>
    <t>4770</t>
  </si>
  <si>
    <t xml:space="preserve">4770 / 4774 - Het Belgische "Street Art" </t>
  </si>
  <si>
    <t>FDC-2018-6</t>
  </si>
  <si>
    <t>▬ PhN Nr. 1 / 2018 (pg. 18 - 19) ▬</t>
  </si>
  <si>
    <t xml:space="preserve"> 4764</t>
  </si>
  <si>
    <t>4765</t>
  </si>
  <si>
    <t>4765 / 4769 - Rubens 2018 - blok BL262</t>
  </si>
  <si>
    <t>FDC-2018-5</t>
  </si>
  <si>
    <t>▬ PhN Nr. 1 / 2018 (pg. 16 - 17) ▬</t>
  </si>
  <si>
    <t>4760</t>
  </si>
  <si>
    <t>4760 / 4764 - Pootafdrukken van wilde dieren - blok BL261</t>
  </si>
  <si>
    <t>FDC-2018-4</t>
  </si>
  <si>
    <t>▬ PhN Nr. 1 / 2018 (pg. 14 - 15) ▬</t>
  </si>
  <si>
    <t xml:space="preserve"> 4758</t>
  </si>
  <si>
    <t>4754</t>
  </si>
  <si>
    <t>4754 / 4758 - De Belgische biercultuur - blok BL260</t>
  </si>
  <si>
    <t>FDC-2018-3</t>
  </si>
  <si>
    <t>▬ PhN Nr. 1 / 2018 (pg. 8 - 9) ▬</t>
  </si>
  <si>
    <t xml:space="preserve"> 4753</t>
  </si>
  <si>
    <t>4749</t>
  </si>
  <si>
    <t xml:space="preserve">4749 / 4753 - 60 jaar Smurfen </t>
  </si>
  <si>
    <t>FDC-2018-2</t>
  </si>
  <si>
    <t>▬ PhN Nr. 1 / 2018 (pg. 6 - 7) ▬</t>
  </si>
  <si>
    <t>4744</t>
  </si>
  <si>
    <t>4744 / 4748 - Winnend België - De Diamantsector - blok BL259</t>
  </si>
  <si>
    <t>FDC-2018-1</t>
  </si>
  <si>
    <t>▬ PhN Nr. 1 / 2018 (pg. 4 - 5) ▬</t>
  </si>
  <si>
    <t>▬ Philanews Nr. .. / ..(pg..-..)▬</t>
  </si>
  <si>
    <t xml:space="preserve">Info &amp; kenmerken zie: Album J2018 (4744-4828b) &amp; invent </t>
  </si>
  <si>
    <t>FDS J2018 (4477-4828) - overzicht samengesteld door</t>
  </si>
  <si>
    <t>FDS-2018-1│←</t>
  </si>
  <si>
    <t>FDS-2018-2│←</t>
  </si>
  <si>
    <t>FDS-2018-3│←</t>
  </si>
  <si>
    <t>FDS-2018-4│←</t>
  </si>
  <si>
    <t>FDS-2018-5│←</t>
  </si>
  <si>
    <t>FDS-2018-6│←</t>
  </si>
  <si>
    <t>FDS-2018-7│←</t>
  </si>
  <si>
    <t>FDS-2018-8│←</t>
  </si>
  <si>
    <t>FDS-2018-9│←</t>
  </si>
  <si>
    <t>FDS-2018-10│←</t>
  </si>
  <si>
    <t>FDS-2018-11│←</t>
  </si>
  <si>
    <t>FDS-2018-12│←</t>
  </si>
  <si>
    <t>FDS-2018-13│←</t>
  </si>
  <si>
    <t>FDS-2018-14│←</t>
  </si>
  <si>
    <t>FDS-2018-15│←</t>
  </si>
  <si>
    <t>FDS-2018-16│←</t>
  </si>
  <si>
    <t>FDS-2018-17│←</t>
  </si>
  <si>
    <t>FDS-2018-18│←</t>
  </si>
  <si>
    <t>FDS-2018-19│←</t>
  </si>
  <si>
    <t xml:space="preserve"> 4896</t>
  </si>
  <si>
    <t>4895</t>
  </si>
  <si>
    <t>4895 / 4896 - Eindejaarszegel: het kerstverhaal - Zegels uit boekjes B170 &amp; B171</t>
  </si>
  <si>
    <t>FDS-2019-19(b)</t>
  </si>
  <si>
    <t>▬ PhN Nr. 4 / 2019 (pg. 14 - 15) ▬</t>
  </si>
  <si>
    <t>FDS-2019-19(a)</t>
  </si>
  <si>
    <t>4894</t>
  </si>
  <si>
    <t xml:space="preserve">4894 - H.K.H. Prinses Elisabeth </t>
  </si>
  <si>
    <t>FDS-2019-17</t>
  </si>
  <si>
    <t>▬ PhN Nr. 4 / 2019 (pg. 12 - 13) ▬</t>
  </si>
  <si>
    <t xml:space="preserve"> 4893</t>
  </si>
  <si>
    <t>4889</t>
  </si>
  <si>
    <t>4889 / 4893 - De tweede wereldoorlog: 75 jaar bevrijding - blok BL284</t>
  </si>
  <si>
    <t>FDS-2019-18</t>
  </si>
  <si>
    <t>▬ PhN Nr. 4 / 2019 (pg. 6 - 7) ▬</t>
  </si>
  <si>
    <t xml:space="preserve"> 4888</t>
  </si>
  <si>
    <t>4884</t>
  </si>
  <si>
    <t>4884 / 4888 - De vijf Belgische winnaars van de 24h van Lemans - blok BL283</t>
  </si>
  <si>
    <t>FDS-2019-16</t>
  </si>
  <si>
    <t>▬ PhN Nr. 4 / 2019 (pg. 4 - 5) ▬</t>
  </si>
  <si>
    <t>4883</t>
  </si>
  <si>
    <t xml:space="preserve">4883 - Rinus Van de Velde </t>
  </si>
  <si>
    <t>FDS-2019-15</t>
  </si>
  <si>
    <t>▬ PhN Nr. 3 / 2019 (pg. 12 - 13) ▬</t>
  </si>
  <si>
    <t>4882</t>
  </si>
  <si>
    <t xml:space="preserve">4882 - Zo verschillend en toch zo gelijk </t>
  </si>
  <si>
    <t>FDS-2019-14</t>
  </si>
  <si>
    <t>▬ PhN Nr. 3 / 2019 (pg. 10 - 11) ▬</t>
  </si>
  <si>
    <t xml:space="preserve"> 4881</t>
  </si>
  <si>
    <t>4877</t>
  </si>
  <si>
    <t>4877 / 4881 - Meesterlijke schilders: Pieter Bruegel de Oude - blok BL282</t>
  </si>
  <si>
    <t>FDS-2019-13</t>
  </si>
  <si>
    <t>▬ PhN Nr. 3 / 2019 (pg. 6 - 7) ▬</t>
  </si>
  <si>
    <t xml:space="preserve"> 4876</t>
  </si>
  <si>
    <t>4872</t>
  </si>
  <si>
    <t xml:space="preserve">4872 / 4876 - De pleinen van Leuven - blok BL281 </t>
  </si>
  <si>
    <t>FDS-2019-12</t>
  </si>
  <si>
    <t>▬ PhN Nr. 3 / 2019 (pg. 4 - 5) ▬</t>
  </si>
  <si>
    <t xml:space="preserve"> 4871</t>
  </si>
  <si>
    <t>4867</t>
  </si>
  <si>
    <t>4867 / 4871 - De Millennial ontleed - blok BL280</t>
  </si>
  <si>
    <t>FDS-2019-11</t>
  </si>
  <si>
    <t>▬ PhN Nr. 2 / 2019 (pg. 12 - 13) ▬</t>
  </si>
  <si>
    <t>4866</t>
  </si>
  <si>
    <t xml:space="preserve">4866 - 150 eertste jaar Paardentram </t>
  </si>
  <si>
    <t>FDS-2019-10</t>
  </si>
  <si>
    <t>▬ PhN Nr. 2 / 2019 (pg. 10 - 11) ▬</t>
  </si>
  <si>
    <t xml:space="preserve"> 4865</t>
  </si>
  <si>
    <t>4861</t>
  </si>
  <si>
    <t>4861 / 4865 - Geometrie in de natuur - blok BL279</t>
  </si>
  <si>
    <t>FDS-2019-9</t>
  </si>
  <si>
    <t>▬ PhN Nr. 2 / 2019 (pg. 6 - 7) ▬</t>
  </si>
  <si>
    <t xml:space="preserve"> 4860</t>
  </si>
  <si>
    <t>4859</t>
  </si>
  <si>
    <t>4859 / 4860 - Vernuftige nesten - blok BL278</t>
  </si>
  <si>
    <t>FDS-2019-8</t>
  </si>
  <si>
    <t>▬ PhN Nr. 2 / 2019 (pg. 4 - 5) ▬</t>
  </si>
  <si>
    <t>4857</t>
  </si>
  <si>
    <t xml:space="preserve">4857 - 25-jarig bestaan van de Belgische postcodes </t>
  </si>
  <si>
    <t>FDS-2019-7</t>
  </si>
  <si>
    <t>▬ PhN Nr. 1 / 2019 (pg. 21) ▬</t>
  </si>
  <si>
    <t xml:space="preserve"> 4856</t>
  </si>
  <si>
    <t>4852</t>
  </si>
  <si>
    <t>4852 / 4856 - België in de ruimte - blok BL277</t>
  </si>
  <si>
    <t>FDS-2019-6</t>
  </si>
  <si>
    <t>▬ PhN Nr. 1 / 2019 (pg. 18 - 19) ▬</t>
  </si>
  <si>
    <t xml:space="preserve"> 4851</t>
  </si>
  <si>
    <t>4847</t>
  </si>
  <si>
    <t>4847 / 4851 - Dieren in actie gedurende de bestuiving - blok BL276</t>
  </si>
  <si>
    <t>FDS-2019-5</t>
  </si>
  <si>
    <t>▬ PhN Nr. 1 / 2019 (pg. 14 - 15) ▬</t>
  </si>
  <si>
    <t xml:space="preserve"> 4845</t>
  </si>
  <si>
    <t>4843</t>
  </si>
  <si>
    <t>4843 / 4845 - 150 jaar zegeldrukkerij - blok BL274</t>
  </si>
  <si>
    <t>FDS-2019-4</t>
  </si>
  <si>
    <t>▬ PhN Nr. 1 / 2019 (pg. 10 -11) ▬</t>
  </si>
  <si>
    <t xml:space="preserve"> 4839</t>
  </si>
  <si>
    <t>4838</t>
  </si>
  <si>
    <t>4838 / 4839 - Een stukje geschiedenis: onbekende Neutraal Moresnet - blok BL272</t>
  </si>
  <si>
    <t>FDS-2019-3</t>
  </si>
  <si>
    <t>▬ PhN Nr. 1 / 2019 (pg. 8 - 9) ▬</t>
  </si>
  <si>
    <t>4837</t>
  </si>
  <si>
    <t>4837 - Manneken Pis: 400e verjaardag)</t>
  </si>
  <si>
    <t>FDS-2019-2</t>
  </si>
  <si>
    <t>▬ PhN Nr. 1 / 2019 (pg. 7) ▬</t>
  </si>
  <si>
    <t xml:space="preserve"> 4836</t>
  </si>
  <si>
    <t>4832</t>
  </si>
  <si>
    <t>4832 / 4836 - Dieren aan het werk - blok BL271</t>
  </si>
  <si>
    <t>FDS-2019-1</t>
  </si>
  <si>
    <t>▬ PhN Nr. 1 / 2019 (pg. 4 - 5) ▬</t>
  </si>
  <si>
    <t>FDS J2019 (4832-4896) - overzicht samengesteld door</t>
  </si>
  <si>
    <t>FDS-2019-1│←</t>
  </si>
  <si>
    <t>FDS-2019-2│←</t>
  </si>
  <si>
    <t>FDS-2019-3│←</t>
  </si>
  <si>
    <t>FDS-2019-4│←</t>
  </si>
  <si>
    <t>FDS-2019-5│←</t>
  </si>
  <si>
    <t>FDS-2019-6│←</t>
  </si>
  <si>
    <t>FDS-2019-7│←</t>
  </si>
  <si>
    <t>FDS-2019-8│←</t>
  </si>
  <si>
    <t>FDS-2019-9│←</t>
  </si>
  <si>
    <t>FDS-2019-10│←</t>
  </si>
  <si>
    <t>FDS-2019-11│←</t>
  </si>
  <si>
    <t>FDS-2019-12│←</t>
  </si>
  <si>
    <t>FDS-2019-13│←</t>
  </si>
  <si>
    <t>FDS-2019-14│←</t>
  </si>
  <si>
    <t>FDS-2019-15│←</t>
  </si>
  <si>
    <t>FDS-2019-16│←</t>
  </si>
  <si>
    <t>FDS-2019-18│←</t>
  </si>
  <si>
    <t>FDS-2019-17│←</t>
  </si>
  <si>
    <t>FDS-2019-19│←</t>
  </si>
  <si>
    <t>4192 /4193c - Beste Wensen - Zegels 4193a + 4192a uit boekjes B123 &amp; B124</t>
  </si>
  <si>
    <t xml:space="preserve">4423 / 4424 - Het Internationaal VN-Jaar van de Kristallografie: blok BL216 </t>
  </si>
  <si>
    <t>4427 / 4428 - 200 jaar Adolphe Sax - blok BL218</t>
  </si>
  <si>
    <t>4440 / 4444 - De Antwerpse Grote Markt - blok BL219</t>
  </si>
  <si>
    <t>4462 / 4466 - OPTISCHE ILLUSIES - blok BL221</t>
  </si>
  <si>
    <r>
      <t xml:space="preserve"> ▼</t>
    </r>
    <r>
      <rPr>
        <b/>
        <sz val="10"/>
        <color rgb="FFFF0000"/>
        <rFont val="Arial"/>
        <family val="2"/>
      </rPr>
      <t>zie missende scans</t>
    </r>
    <r>
      <rPr>
        <b/>
        <sz val="10"/>
        <rFont val="Arial"/>
        <family val="2"/>
      </rPr>
      <t xml:space="preserve"> 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</si>
</sst>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/mm/yyyy;@"/>
    <numFmt numFmtId="165" formatCode="&quot;€&quot;\ #,##0.00;&quot;€&quot;\ \-#,##0.00"/>
    <numFmt numFmtId="166" formatCode="#,##0.00\ &quot;€&quot;"/>
    <numFmt numFmtId="167" formatCode="d/mm/yy;@"/>
    <numFmt numFmtId="168" formatCode="[Red]&quot;?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38A8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6"/>
      <name val="Calibri"/>
      <family val="2"/>
      <scheme val="minor"/>
    </font>
    <font>
      <b/>
      <sz val="12"/>
      <color rgb="FF00CC00"/>
      <name val="Arial"/>
      <family val="2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0"/>
      <color rgb="FF7030A0"/>
      <name val="Arial"/>
      <family val="2"/>
    </font>
    <font>
      <b/>
      <sz val="14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Verdana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4"/>
      <color rgb="FFC00000"/>
      <name val="Arial"/>
      <family val="2"/>
    </font>
    <font>
      <b/>
      <sz val="8"/>
      <color rgb="FF00B0F0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theme="9" tint="-0.249977111117893"/>
      <name val="Arial"/>
      <family val="2"/>
    </font>
    <font>
      <sz val="9"/>
      <name val="Calibri"/>
      <family val="2"/>
      <scheme val="minor"/>
    </font>
    <font>
      <sz val="9"/>
      <color rgb="FF222222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rgb="FF00CC00"/>
      </left>
      <right/>
      <top/>
      <bottom style="medium">
        <color rgb="FF00CC00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FFC000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medium">
        <color rgb="FF00CC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/>
      <top style="medium">
        <color auto="1"/>
      </top>
      <bottom style="double">
        <color auto="1"/>
      </bottom>
      <diagonal/>
    </border>
    <border>
      <left style="medium">
        <color rgb="FF00CC00"/>
      </left>
      <right style="medium">
        <color auto="1"/>
      </right>
      <top/>
      <bottom style="medium">
        <color rgb="FF00CC00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rgb="FFFFC000"/>
      </left>
      <right style="medium">
        <color rgb="FFFFC000"/>
      </right>
      <top/>
      <bottom style="medium">
        <color auto="1"/>
      </bottom>
      <diagonal/>
    </border>
    <border>
      <left style="medium">
        <color rgb="FF00CC00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3" fillId="0" borderId="0"/>
    <xf numFmtId="0" fontId="1" fillId="0" borderId="0"/>
  </cellStyleXfs>
  <cellXfs count="228">
    <xf numFmtId="0" fontId="0" fillId="0" borderId="0" xfId="0"/>
    <xf numFmtId="0" fontId="1" fillId="0" borderId="0" xfId="1"/>
    <xf numFmtId="0" fontId="1" fillId="0" borderId="0" xfId="1" applyAlignment="1">
      <alignment horizontal="left"/>
    </xf>
    <xf numFmtId="165" fontId="1" fillId="0" borderId="0" xfId="1" applyNumberFormat="1" applyAlignment="1">
      <alignment horizontal="left"/>
    </xf>
    <xf numFmtId="0" fontId="1" fillId="0" borderId="0" xfId="1" applyAlignment="1">
      <alignment vertical="center"/>
    </xf>
    <xf numFmtId="0" fontId="2" fillId="0" borderId="0" xfId="1" applyFont="1" applyAlignment="1">
      <alignment horizontal="left"/>
    </xf>
    <xf numFmtId="0" fontId="7" fillId="7" borderId="17" xfId="4" applyFont="1" applyFill="1" applyBorder="1" applyAlignment="1" applyProtection="1">
      <alignment horizontal="center" vertical="center"/>
      <protection locked="0"/>
    </xf>
    <xf numFmtId="0" fontId="13" fillId="6" borderId="18" xfId="4" applyFont="1" applyFill="1" applyBorder="1" applyAlignment="1">
      <alignment horizontal="center" vertical="center"/>
    </xf>
    <xf numFmtId="0" fontId="14" fillId="6" borderId="15" xfId="4" applyFont="1" applyFill="1" applyBorder="1" applyAlignment="1">
      <alignment horizontal="center" vertical="center"/>
    </xf>
    <xf numFmtId="0" fontId="10" fillId="5" borderId="0" xfId="8" applyFont="1" applyFill="1" applyAlignment="1">
      <alignment horizontal="center" vertical="center"/>
    </xf>
    <xf numFmtId="0" fontId="5" fillId="0" borderId="1" xfId="3" applyFont="1" applyBorder="1" applyAlignment="1">
      <alignment horizontal="left" vertical="top"/>
    </xf>
    <xf numFmtId="167" fontId="1" fillId="0" borderId="0" xfId="2" applyNumberFormat="1" applyAlignment="1">
      <alignment vertical="top"/>
    </xf>
    <xf numFmtId="0" fontId="6" fillId="0" borderId="0" xfId="5" applyAlignment="1" applyProtection="1"/>
    <xf numFmtId="0" fontId="9" fillId="9" borderId="11" xfId="0" applyFont="1" applyFill="1" applyBorder="1" applyAlignment="1">
      <alignment horizontal="center"/>
    </xf>
    <xf numFmtId="164" fontId="3" fillId="0" borderId="1" xfId="3" applyNumberFormat="1" applyBorder="1" applyAlignment="1">
      <alignment vertical="top"/>
    </xf>
    <xf numFmtId="167" fontId="2" fillId="3" borderId="11" xfId="2" applyNumberFormat="1" applyFont="1" applyFill="1" applyBorder="1" applyAlignment="1">
      <alignment horizontal="center" vertical="top"/>
    </xf>
    <xf numFmtId="0" fontId="2" fillId="2" borderId="11" xfId="0" applyFont="1" applyFill="1" applyBorder="1" applyAlignment="1">
      <alignment horizontal="center"/>
    </xf>
    <xf numFmtId="49" fontId="12" fillId="4" borderId="11" xfId="3" applyNumberFormat="1" applyFont="1" applyFill="1" applyBorder="1" applyAlignment="1">
      <alignment horizontal="center" vertical="top" wrapText="1"/>
    </xf>
    <xf numFmtId="0" fontId="2" fillId="2" borderId="11" xfId="0" applyFont="1" applyFill="1" applyBorder="1"/>
    <xf numFmtId="0" fontId="2" fillId="8" borderId="0" xfId="1" applyFont="1" applyFill="1" applyAlignment="1">
      <alignment horizontal="left"/>
    </xf>
    <xf numFmtId="0" fontId="16" fillId="8" borderId="0" xfId="0" applyFont="1" applyFill="1" applyAlignment="1">
      <alignment horizontal="left"/>
    </xf>
    <xf numFmtId="0" fontId="1" fillId="0" borderId="0" xfId="1" applyAlignment="1">
      <alignment horizontal="center"/>
    </xf>
    <xf numFmtId="49" fontId="15" fillId="4" borderId="11" xfId="3" applyNumberFormat="1" applyFont="1" applyFill="1" applyBorder="1" applyAlignment="1">
      <alignment horizontal="center" vertical="top" wrapText="1"/>
    </xf>
    <xf numFmtId="0" fontId="1" fillId="0" borderId="20" xfId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9" fillId="9" borderId="11" xfId="0" applyFont="1" applyFill="1" applyBorder="1" applyAlignment="1">
      <alignment horizontal="center" vertical="center"/>
    </xf>
    <xf numFmtId="167" fontId="2" fillId="3" borderId="20" xfId="2" applyNumberFormat="1" applyFont="1" applyFill="1" applyBorder="1" applyAlignment="1">
      <alignment horizontal="center" vertical="center"/>
    </xf>
    <xf numFmtId="167" fontId="2" fillId="3" borderId="16" xfId="2" applyNumberFormat="1" applyFont="1" applyFill="1" applyBorder="1" applyAlignment="1">
      <alignment horizontal="center" vertical="center"/>
    </xf>
    <xf numFmtId="0" fontId="3" fillId="0" borderId="1" xfId="3" applyBorder="1" applyAlignment="1">
      <alignment vertical="center"/>
    </xf>
    <xf numFmtId="164" fontId="3" fillId="0" borderId="2" xfId="3" applyNumberFormat="1" applyBorder="1" applyAlignment="1">
      <alignment vertical="center"/>
    </xf>
    <xf numFmtId="0" fontId="1" fillId="0" borderId="19" xfId="1" applyBorder="1" applyAlignment="1">
      <alignment vertical="center"/>
    </xf>
    <xf numFmtId="0" fontId="3" fillId="0" borderId="4" xfId="3" applyBorder="1" applyAlignment="1">
      <alignment horizontal="right" vertical="center"/>
    </xf>
    <xf numFmtId="0" fontId="3" fillId="0" borderId="11" xfId="3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1" fillId="0" borderId="0" xfId="1" applyAlignment="1">
      <alignment horizontal="left" vertical="center"/>
    </xf>
    <xf numFmtId="0" fontId="0" fillId="0" borderId="0" xfId="0" applyAlignment="1">
      <alignment vertical="center"/>
    </xf>
    <xf numFmtId="0" fontId="1" fillId="0" borderId="20" xfId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166" fontId="3" fillId="2" borderId="6" xfId="3" applyNumberFormat="1" applyFill="1" applyBorder="1" applyAlignment="1">
      <alignment vertical="top"/>
    </xf>
    <xf numFmtId="166" fontId="3" fillId="2" borderId="21" xfId="3" applyNumberFormat="1" applyFill="1" applyBorder="1" applyAlignment="1">
      <alignment vertical="top"/>
    </xf>
    <xf numFmtId="166" fontId="18" fillId="2" borderId="6" xfId="3" applyNumberFormat="1" applyFont="1" applyFill="1" applyBorder="1" applyAlignment="1">
      <alignment horizontal="left" vertical="top"/>
    </xf>
    <xf numFmtId="166" fontId="3" fillId="2" borderId="23" xfId="3" applyNumberFormat="1" applyFill="1" applyBorder="1" applyAlignment="1">
      <alignment vertical="top"/>
    </xf>
    <xf numFmtId="0" fontId="1" fillId="0" borderId="30" xfId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0" fontId="4" fillId="0" borderId="31" xfId="2" applyFont="1" applyBorder="1" applyAlignment="1">
      <alignment vertical="center"/>
    </xf>
    <xf numFmtId="167" fontId="2" fillId="3" borderId="30" xfId="2" applyNumberFormat="1" applyFont="1" applyFill="1" applyBorder="1" applyAlignment="1">
      <alignment horizontal="center" vertical="center"/>
    </xf>
    <xf numFmtId="167" fontId="2" fillId="3" borderId="31" xfId="2" applyNumberFormat="1" applyFont="1" applyFill="1" applyBorder="1" applyAlignment="1">
      <alignment horizontal="center" vertical="center"/>
    </xf>
    <xf numFmtId="0" fontId="1" fillId="0" borderId="29" xfId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4" fillId="0" borderId="27" xfId="2" applyFont="1" applyBorder="1" applyAlignment="1">
      <alignment vertical="center"/>
    </xf>
    <xf numFmtId="167" fontId="2" fillId="3" borderId="29" xfId="2" applyNumberFormat="1" applyFont="1" applyFill="1" applyBorder="1" applyAlignment="1">
      <alignment horizontal="center" vertical="center"/>
    </xf>
    <xf numFmtId="167" fontId="2" fillId="3" borderId="27" xfId="2" applyNumberFormat="1" applyFont="1" applyFill="1" applyBorder="1" applyAlignment="1">
      <alignment horizontal="center" vertical="center"/>
    </xf>
    <xf numFmtId="0" fontId="3" fillId="0" borderId="2" xfId="3" applyBorder="1" applyAlignment="1">
      <alignment vertical="center"/>
    </xf>
    <xf numFmtId="0" fontId="3" fillId="0" borderId="16" xfId="3" applyBorder="1" applyAlignment="1">
      <alignment vertical="center"/>
    </xf>
    <xf numFmtId="164" fontId="3" fillId="0" borderId="1" xfId="3" applyNumberFormat="1" applyBorder="1" applyAlignment="1">
      <alignment vertical="center"/>
    </xf>
    <xf numFmtId="0" fontId="1" fillId="0" borderId="28" xfId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8" xfId="0" applyBorder="1" applyAlignment="1">
      <alignment vertical="center"/>
    </xf>
    <xf numFmtId="0" fontId="3" fillId="0" borderId="31" xfId="3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8" borderId="13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16" fillId="8" borderId="0" xfId="0" applyFont="1" applyFill="1" applyAlignment="1">
      <alignment horizontal="center"/>
    </xf>
    <xf numFmtId="0" fontId="19" fillId="9" borderId="11" xfId="0" applyFont="1" applyFill="1" applyBorder="1" applyAlignment="1">
      <alignment horizontal="center"/>
    </xf>
    <xf numFmtId="0" fontId="17" fillId="9" borderId="26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167" fontId="1" fillId="0" borderId="0" xfId="2" applyNumberFormat="1" applyAlignment="1">
      <alignment horizontal="center" vertical="top"/>
    </xf>
    <xf numFmtId="166" fontId="3" fillId="2" borderId="6" xfId="3" applyNumberFormat="1" applyFill="1" applyBorder="1" applyAlignment="1">
      <alignment horizontal="center" vertical="top"/>
    </xf>
    <xf numFmtId="0" fontId="4" fillId="0" borderId="29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166" fontId="3" fillId="2" borderId="35" xfId="3" applyNumberFormat="1" applyFill="1" applyBorder="1" applyAlignment="1">
      <alignment vertical="top"/>
    </xf>
    <xf numFmtId="166" fontId="3" fillId="2" borderId="36" xfId="3" applyNumberFormat="1" applyFill="1" applyBorder="1" applyAlignment="1">
      <alignment vertical="top"/>
    </xf>
    <xf numFmtId="0" fontId="2" fillId="10" borderId="20" xfId="1" applyFont="1" applyFill="1" applyBorder="1" applyAlignment="1">
      <alignment horizontal="center" vertical="center"/>
    </xf>
    <xf numFmtId="0" fontId="0" fillId="8" borderId="0" xfId="0" applyFill="1"/>
    <xf numFmtId="0" fontId="3" fillId="0" borderId="0" xfId="4" applyAlignment="1">
      <alignment vertical="center"/>
    </xf>
    <xf numFmtId="0" fontId="21" fillId="5" borderId="0" xfId="7" applyFont="1" applyFill="1" applyAlignment="1">
      <alignment horizontal="center" vertical="center"/>
    </xf>
    <xf numFmtId="0" fontId="20" fillId="5" borderId="0" xfId="4" applyFont="1" applyFill="1" applyAlignment="1">
      <alignment horizontal="center" vertical="center" textRotation="90" wrapText="1"/>
    </xf>
    <xf numFmtId="0" fontId="11" fillId="2" borderId="5" xfId="0" applyFont="1" applyFill="1" applyBorder="1" applyAlignment="1">
      <alignment horizontal="center"/>
    </xf>
    <xf numFmtId="0" fontId="17" fillId="9" borderId="11" xfId="0" applyFont="1" applyFill="1" applyBorder="1" applyAlignment="1">
      <alignment horizontal="center"/>
    </xf>
    <xf numFmtId="0" fontId="24" fillId="12" borderId="4" xfId="4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/>
    </xf>
    <xf numFmtId="0" fontId="24" fillId="12" borderId="7" xfId="4" applyFont="1" applyFill="1" applyBorder="1" applyAlignment="1">
      <alignment horizontal="center" vertical="center" wrapText="1"/>
    </xf>
    <xf numFmtId="168" fontId="25" fillId="5" borderId="0" xfId="4" applyNumberFormat="1" applyFont="1" applyFill="1" applyAlignment="1">
      <alignment horizontal="center" vertical="center"/>
    </xf>
    <xf numFmtId="0" fontId="9" fillId="8" borderId="11" xfId="0" applyFont="1" applyFill="1" applyBorder="1" applyAlignment="1">
      <alignment horizontal="center"/>
    </xf>
    <xf numFmtId="166" fontId="3" fillId="2" borderId="37" xfId="3" applyNumberFormat="1" applyFill="1" applyBorder="1" applyAlignment="1">
      <alignment vertical="top"/>
    </xf>
    <xf numFmtId="0" fontId="0" fillId="2" borderId="38" xfId="0" applyFill="1" applyBorder="1" applyAlignment="1">
      <alignment horizontal="center"/>
    </xf>
    <xf numFmtId="0" fontId="11" fillId="2" borderId="38" xfId="0" applyFont="1" applyFill="1" applyBorder="1" applyAlignment="1">
      <alignment horizontal="center"/>
    </xf>
    <xf numFmtId="0" fontId="26" fillId="11" borderId="39" xfId="4" applyFont="1" applyFill="1" applyBorder="1" applyAlignment="1">
      <alignment horizontal="center" vertical="center"/>
    </xf>
    <xf numFmtId="0" fontId="7" fillId="11" borderId="40" xfId="4" applyFont="1" applyFill="1" applyBorder="1" applyAlignment="1" applyProtection="1">
      <alignment horizontal="center" vertical="center"/>
      <protection locked="0"/>
    </xf>
    <xf numFmtId="0" fontId="27" fillId="11" borderId="41" xfId="4" applyFont="1" applyFill="1" applyBorder="1" applyAlignment="1">
      <alignment horizontal="center" vertical="center"/>
    </xf>
    <xf numFmtId="0" fontId="1" fillId="0" borderId="33" xfId="1" applyBorder="1" applyAlignment="1">
      <alignment vertical="center"/>
    </xf>
    <xf numFmtId="164" fontId="3" fillId="0" borderId="32" xfId="3" applyNumberFormat="1" applyBorder="1" applyAlignment="1">
      <alignment vertical="center"/>
    </xf>
    <xf numFmtId="0" fontId="1" fillId="0" borderId="10" xfId="1" applyBorder="1" applyAlignment="1">
      <alignment vertical="center"/>
    </xf>
    <xf numFmtId="0" fontId="1" fillId="0" borderId="42" xfId="1" applyBorder="1" applyAlignment="1">
      <alignment vertical="center"/>
    </xf>
    <xf numFmtId="0" fontId="3" fillId="0" borderId="16" xfId="3" applyBorder="1" applyAlignment="1">
      <alignment vertical="center" wrapText="1"/>
    </xf>
    <xf numFmtId="0" fontId="2" fillId="0" borderId="29" xfId="1" applyFont="1" applyBorder="1" applyAlignment="1">
      <alignment horizontal="center" vertical="center"/>
    </xf>
    <xf numFmtId="0" fontId="1" fillId="0" borderId="29" xfId="1" applyBorder="1" applyAlignment="1">
      <alignment horizontal="center" vertical="center"/>
    </xf>
    <xf numFmtId="49" fontId="28" fillId="4" borderId="11" xfId="3" applyNumberFormat="1" applyFont="1" applyFill="1" applyBorder="1" applyAlignment="1">
      <alignment horizontal="center" vertical="top" wrapText="1"/>
    </xf>
    <xf numFmtId="0" fontId="0" fillId="0" borderId="25" xfId="0" applyBorder="1" applyAlignment="1">
      <alignment vertical="center" wrapText="1"/>
    </xf>
    <xf numFmtId="0" fontId="0" fillId="0" borderId="0" xfId="0" applyAlignment="1">
      <alignment vertical="center" wrapText="1"/>
    </xf>
    <xf numFmtId="166" fontId="3" fillId="2" borderId="5" xfId="3" applyNumberFormat="1" applyFill="1" applyBorder="1" applyAlignment="1">
      <alignment vertical="top"/>
    </xf>
    <xf numFmtId="166" fontId="3" fillId="2" borderId="3" xfId="3" applyNumberFormat="1" applyFill="1" applyBorder="1" applyAlignment="1">
      <alignment vertical="top"/>
    </xf>
    <xf numFmtId="166" fontId="18" fillId="2" borderId="3" xfId="3" applyNumberFormat="1" applyFont="1" applyFill="1" applyBorder="1" applyAlignment="1">
      <alignment horizontal="left" vertical="top"/>
    </xf>
    <xf numFmtId="166" fontId="18" fillId="2" borderId="3" xfId="3" applyNumberFormat="1" applyFont="1" applyFill="1" applyBorder="1" applyAlignment="1">
      <alignment horizontal="center" vertical="top"/>
    </xf>
    <xf numFmtId="166" fontId="3" fillId="2" borderId="3" xfId="3" applyNumberFormat="1" applyFill="1" applyBorder="1" applyAlignment="1">
      <alignment horizontal="center" vertical="top"/>
    </xf>
    <xf numFmtId="166" fontId="3" fillId="2" borderId="4" xfId="3" applyNumberFormat="1" applyFill="1" applyBorder="1" applyAlignment="1">
      <alignment vertical="top"/>
    </xf>
    <xf numFmtId="0" fontId="21" fillId="5" borderId="6" xfId="7" applyFont="1" applyFill="1" applyBorder="1" applyAlignment="1">
      <alignment horizontal="center" vertical="center"/>
    </xf>
    <xf numFmtId="166" fontId="3" fillId="2" borderId="44" xfId="3" applyNumberFormat="1" applyFill="1" applyBorder="1" applyAlignment="1">
      <alignment vertical="top"/>
    </xf>
    <xf numFmtId="0" fontId="13" fillId="6" borderId="45" xfId="4" applyFont="1" applyFill="1" applyBorder="1" applyAlignment="1">
      <alignment horizontal="center" vertical="center"/>
    </xf>
    <xf numFmtId="168" fontId="25" fillId="5" borderId="10" xfId="4" applyNumberFormat="1" applyFont="1" applyFill="1" applyBorder="1" applyAlignment="1">
      <alignment horizontal="center" vertical="center"/>
    </xf>
    <xf numFmtId="0" fontId="7" fillId="7" borderId="46" xfId="4" applyFont="1" applyFill="1" applyBorder="1" applyAlignment="1" applyProtection="1">
      <alignment horizontal="center" vertical="center"/>
      <protection locked="0"/>
    </xf>
    <xf numFmtId="0" fontId="10" fillId="5" borderId="10" xfId="8" applyFont="1" applyFill="1" applyBorder="1" applyAlignment="1">
      <alignment horizontal="center" vertical="center"/>
    </xf>
    <xf numFmtId="0" fontId="14" fillId="6" borderId="47" xfId="4" applyFont="1" applyFill="1" applyBorder="1" applyAlignment="1">
      <alignment horizontal="center" vertical="center"/>
    </xf>
    <xf numFmtId="0" fontId="13" fillId="6" borderId="48" xfId="4" applyFont="1" applyFill="1" applyBorder="1" applyAlignment="1">
      <alignment horizontal="center" vertical="center"/>
    </xf>
    <xf numFmtId="0" fontId="29" fillId="0" borderId="0" xfId="0" applyFont="1"/>
    <xf numFmtId="0" fontId="3" fillId="0" borderId="33" xfId="3" applyBorder="1" applyAlignment="1">
      <alignment vertical="center"/>
    </xf>
    <xf numFmtId="0" fontId="3" fillId="0" borderId="32" xfId="3" applyBorder="1" applyAlignment="1">
      <alignment vertical="center"/>
    </xf>
    <xf numFmtId="167" fontId="2" fillId="3" borderId="12" xfId="2" applyNumberFormat="1" applyFont="1" applyFill="1" applyBorder="1" applyAlignment="1">
      <alignment horizontal="center" vertical="center"/>
    </xf>
    <xf numFmtId="167" fontId="2" fillId="3" borderId="26" xfId="2" applyNumberFormat="1" applyFont="1" applyFill="1" applyBorder="1" applyAlignment="1">
      <alignment horizontal="center" vertical="center"/>
    </xf>
    <xf numFmtId="0" fontId="4" fillId="0" borderId="26" xfId="2" applyFont="1" applyBorder="1" applyAlignment="1">
      <alignment vertical="center"/>
    </xf>
    <xf numFmtId="0" fontId="1" fillId="0" borderId="26" xfId="1" applyBorder="1" applyAlignment="1">
      <alignment horizontal="center" vertical="center"/>
    </xf>
    <xf numFmtId="0" fontId="3" fillId="0" borderId="28" xfId="3" applyBorder="1" applyAlignment="1">
      <alignment vertical="center"/>
    </xf>
    <xf numFmtId="0" fontId="4" fillId="0" borderId="34" xfId="2" applyFont="1" applyBorder="1" applyAlignment="1">
      <alignment vertical="center"/>
    </xf>
    <xf numFmtId="0" fontId="4" fillId="0" borderId="34" xfId="1" applyFont="1" applyBorder="1" applyAlignment="1">
      <alignment horizontal="center" vertical="center"/>
    </xf>
    <xf numFmtId="0" fontId="2" fillId="0" borderId="34" xfId="1" applyFont="1" applyBorder="1" applyAlignment="1">
      <alignment horizontal="center" vertical="center"/>
    </xf>
    <xf numFmtId="0" fontId="1" fillId="0" borderId="34" xfId="1" applyBorder="1" applyAlignment="1">
      <alignment horizontal="center" vertical="center"/>
    </xf>
    <xf numFmtId="49" fontId="30" fillId="4" borderId="11" xfId="3" applyNumberFormat="1" applyFont="1" applyFill="1" applyBorder="1" applyAlignment="1">
      <alignment horizontal="center" vertical="top" wrapText="1"/>
    </xf>
    <xf numFmtId="0" fontId="4" fillId="0" borderId="30" xfId="2" applyFont="1" applyBorder="1" applyAlignment="1">
      <alignment vertical="center"/>
    </xf>
    <xf numFmtId="0" fontId="4" fillId="0" borderId="30" xfId="1" applyFont="1" applyBorder="1" applyAlignment="1">
      <alignment horizontal="center" vertical="center"/>
    </xf>
    <xf numFmtId="0" fontId="3" fillId="0" borderId="11" xfId="3" applyBorder="1" applyAlignment="1">
      <alignment horizontal="right" vertical="top"/>
    </xf>
    <xf numFmtId="0" fontId="3" fillId="0" borderId="4" xfId="3" applyBorder="1" applyAlignment="1">
      <alignment horizontal="right" vertical="top"/>
    </xf>
    <xf numFmtId="0" fontId="1" fillId="0" borderId="28" xfId="1" applyBorder="1"/>
    <xf numFmtId="0" fontId="3" fillId="0" borderId="16" xfId="3" applyBorder="1" applyAlignment="1">
      <alignment vertical="top"/>
    </xf>
    <xf numFmtId="167" fontId="2" fillId="3" borderId="16" xfId="2" applyNumberFormat="1" applyFont="1" applyFill="1" applyBorder="1" applyAlignment="1">
      <alignment horizontal="center" vertical="top"/>
    </xf>
    <xf numFmtId="167" fontId="2" fillId="3" borderId="20" xfId="2" applyNumberFormat="1" applyFont="1" applyFill="1" applyBorder="1" applyAlignment="1">
      <alignment horizontal="center" vertical="top"/>
    </xf>
    <xf numFmtId="0" fontId="4" fillId="0" borderId="20" xfId="2" applyFont="1" applyBorder="1" applyAlignment="1">
      <alignment vertical="top"/>
    </xf>
    <xf numFmtId="0" fontId="4" fillId="0" borderId="20" xfId="1" applyFont="1" applyBorder="1" applyAlignment="1">
      <alignment horizontal="center"/>
    </xf>
    <xf numFmtId="0" fontId="4" fillId="0" borderId="34" xfId="2" applyFont="1" applyBorder="1" applyAlignment="1">
      <alignment vertical="top"/>
    </xf>
    <xf numFmtId="0" fontId="4" fillId="0" borderId="34" xfId="1" applyFont="1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1" fillId="0" borderId="34" xfId="1" applyBorder="1" applyAlignment="1">
      <alignment horizontal="center"/>
    </xf>
    <xf numFmtId="0" fontId="6" fillId="0" borderId="0" xfId="5" applyBorder="1" applyAlignment="1" applyProtection="1">
      <alignment horizontal="center"/>
    </xf>
    <xf numFmtId="0" fontId="1" fillId="0" borderId="49" xfId="1" applyBorder="1" applyAlignment="1">
      <alignment vertical="center"/>
    </xf>
    <xf numFmtId="164" fontId="3" fillId="0" borderId="50" xfId="3" applyNumberFormat="1" applyBorder="1" applyAlignment="1">
      <alignment vertical="center"/>
    </xf>
    <xf numFmtId="0" fontId="4" fillId="0" borderId="30" xfId="2" applyFont="1" applyBorder="1" applyAlignment="1">
      <alignment vertical="center" wrapText="1"/>
    </xf>
    <xf numFmtId="0" fontId="2" fillId="0" borderId="26" xfId="1" applyFont="1" applyBorder="1" applyAlignment="1">
      <alignment horizontal="center" vertical="center"/>
    </xf>
    <xf numFmtId="0" fontId="4" fillId="0" borderId="16" xfId="2" applyFont="1" applyBorder="1" applyAlignment="1">
      <alignment vertical="center"/>
    </xf>
    <xf numFmtId="0" fontId="2" fillId="0" borderId="43" xfId="1" applyFont="1" applyBorder="1" applyAlignment="1">
      <alignment horizontal="center" vertical="center"/>
    </xf>
    <xf numFmtId="0" fontId="1" fillId="0" borderId="43" xfId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12" xfId="2" applyFont="1" applyBorder="1" applyAlignment="1">
      <alignment vertical="center"/>
    </xf>
    <xf numFmtId="0" fontId="1" fillId="0" borderId="19" xfId="1" applyBorder="1"/>
    <xf numFmtId="164" fontId="3" fillId="0" borderId="2" xfId="3" applyNumberFormat="1" applyBorder="1" applyAlignment="1">
      <alignment vertical="top"/>
    </xf>
    <xf numFmtId="0" fontId="3" fillId="0" borderId="27" xfId="3" applyBorder="1" applyAlignment="1">
      <alignment vertical="top"/>
    </xf>
    <xf numFmtId="0" fontId="1" fillId="0" borderId="33" xfId="1" applyBorder="1"/>
    <xf numFmtId="164" fontId="3" fillId="0" borderId="32" xfId="3" applyNumberFormat="1" applyBorder="1" applyAlignment="1">
      <alignment vertical="top"/>
    </xf>
    <xf numFmtId="0" fontId="3" fillId="0" borderId="31" xfId="3" applyBorder="1" applyAlignment="1">
      <alignment vertical="top"/>
    </xf>
    <xf numFmtId="167" fontId="2" fillId="3" borderId="31" xfId="2" applyNumberFormat="1" applyFont="1" applyFill="1" applyBorder="1" applyAlignment="1">
      <alignment horizontal="center" vertical="top"/>
    </xf>
    <xf numFmtId="167" fontId="2" fillId="3" borderId="30" xfId="2" applyNumberFormat="1" applyFont="1" applyFill="1" applyBorder="1" applyAlignment="1">
      <alignment horizontal="center" vertical="top"/>
    </xf>
    <xf numFmtId="0" fontId="4" fillId="0" borderId="30" xfId="2" applyFont="1" applyBorder="1" applyAlignment="1">
      <alignment vertical="top"/>
    </xf>
    <xf numFmtId="0" fontId="4" fillId="0" borderId="30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1" fillId="0" borderId="30" xfId="1" applyBorder="1" applyAlignment="1">
      <alignment horizontal="center"/>
    </xf>
    <xf numFmtId="167" fontId="1" fillId="0" borderId="0" xfId="2" applyNumberFormat="1" applyAlignment="1">
      <alignment horizontal="left" vertical="top"/>
    </xf>
    <xf numFmtId="0" fontId="3" fillId="0" borderId="26" xfId="3" applyBorder="1" applyAlignment="1">
      <alignment horizontal="right" vertical="center"/>
    </xf>
    <xf numFmtId="0" fontId="3" fillId="0" borderId="12" xfId="3" applyBorder="1" applyAlignment="1">
      <alignment horizontal="right" vertical="center"/>
    </xf>
    <xf numFmtId="0" fontId="0" fillId="0" borderId="26" xfId="1" applyFont="1" applyBorder="1" applyAlignment="1">
      <alignment horizontal="center" vertical="center"/>
    </xf>
    <xf numFmtId="0" fontId="0" fillId="0" borderId="20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/>
    </xf>
    <xf numFmtId="0" fontId="0" fillId="0" borderId="20" xfId="1" applyFont="1" applyBorder="1" applyAlignment="1">
      <alignment horizontal="center"/>
    </xf>
    <xf numFmtId="0" fontId="3" fillId="0" borderId="51" xfId="3" applyBorder="1" applyAlignment="1">
      <alignment vertical="top"/>
    </xf>
    <xf numFmtId="0" fontId="3" fillId="0" borderId="16" xfId="3" applyBorder="1" applyAlignment="1">
      <alignment vertical="top" wrapText="1"/>
    </xf>
    <xf numFmtId="0" fontId="0" fillId="0" borderId="34" xfId="1" applyFont="1" applyBorder="1" applyAlignment="1">
      <alignment horizontal="center"/>
    </xf>
    <xf numFmtId="0" fontId="19" fillId="9" borderId="11" xfId="0" applyFont="1" applyFill="1" applyBorder="1" applyAlignment="1">
      <alignment horizontal="left"/>
    </xf>
    <xf numFmtId="166" fontId="18" fillId="2" borderId="11" xfId="3" applyNumberFormat="1" applyFont="1" applyFill="1" applyBorder="1" applyAlignment="1">
      <alignment horizontal="center" vertical="top"/>
    </xf>
    <xf numFmtId="166" fontId="7" fillId="2" borderId="6" xfId="3" applyNumberFormat="1" applyFont="1" applyFill="1" applyBorder="1" applyAlignment="1">
      <alignment vertical="top"/>
    </xf>
    <xf numFmtId="0" fontId="6" fillId="0" borderId="0" xfId="5" applyBorder="1" applyAlignment="1" applyProtection="1">
      <alignment horizontal="left"/>
    </xf>
    <xf numFmtId="0" fontId="15" fillId="2" borderId="21" xfId="0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15" fillId="2" borderId="11" xfId="0" applyFont="1" applyFill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167" fontId="2" fillId="3" borderId="21" xfId="2" applyNumberFormat="1" applyFont="1" applyFill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6" fillId="0" borderId="8" xfId="5" applyBorder="1" applyAlignment="1" applyProtection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15" fillId="2" borderId="12" xfId="0" applyFont="1" applyFill="1" applyBorder="1" applyAlignment="1">
      <alignment horizontal="center" wrapText="1"/>
    </xf>
    <xf numFmtId="0" fontId="0" fillId="0" borderId="10" xfId="0" applyBorder="1" applyAlignment="1">
      <alignment wrapText="1"/>
    </xf>
    <xf numFmtId="0" fontId="0" fillId="0" borderId="14" xfId="0" applyBorder="1" applyAlignment="1">
      <alignment wrapText="1"/>
    </xf>
    <xf numFmtId="0" fontId="22" fillId="12" borderId="13" xfId="4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12" borderId="12" xfId="4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6" fontId="7" fillId="2" borderId="9" xfId="3" applyNumberFormat="1" applyFont="1" applyFill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22" xfId="0" applyFont="1" applyBorder="1" applyAlignment="1">
      <alignment vertical="top" wrapText="1"/>
    </xf>
    <xf numFmtId="0" fontId="15" fillId="2" borderId="4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 wrapText="1"/>
    </xf>
    <xf numFmtId="0" fontId="6" fillId="0" borderId="24" xfId="5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5" xfId="0" applyBorder="1" applyAlignment="1">
      <alignment vertical="center" wrapText="1"/>
    </xf>
    <xf numFmtId="0" fontId="15" fillId="2" borderId="13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5" xfId="0" applyBorder="1" applyAlignment="1">
      <alignment wrapText="1"/>
    </xf>
    <xf numFmtId="166" fontId="7" fillId="2" borderId="35" xfId="3" applyNumberFormat="1" applyFont="1" applyFill="1" applyBorder="1" applyAlignment="1">
      <alignment vertical="top" wrapText="1"/>
    </xf>
    <xf numFmtId="0" fontId="2" fillId="0" borderId="35" xfId="0" applyFont="1" applyBorder="1" applyAlignment="1">
      <alignment vertical="top" wrapText="1"/>
    </xf>
    <xf numFmtId="0" fontId="2" fillId="0" borderId="36" xfId="0" applyFont="1" applyBorder="1" applyAlignment="1">
      <alignment vertical="top" wrapText="1"/>
    </xf>
    <xf numFmtId="0" fontId="22" fillId="12" borderId="21" xfId="4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5" xfId="0" applyBorder="1" applyAlignment="1">
      <alignment wrapText="1"/>
    </xf>
    <xf numFmtId="0" fontId="6" fillId="0" borderId="6" xfId="5" applyBorder="1" applyAlignment="1" applyProtection="1">
      <alignment horizontal="center" wrapText="1"/>
    </xf>
    <xf numFmtId="0" fontId="0" fillId="0" borderId="6" xfId="0" applyBorder="1" applyAlignment="1">
      <alignment wrapText="1"/>
    </xf>
    <xf numFmtId="0" fontId="0" fillId="0" borderId="23" xfId="0" applyBorder="1" applyAlignment="1">
      <alignment wrapText="1"/>
    </xf>
    <xf numFmtId="0" fontId="3" fillId="0" borderId="16" xfId="3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3" fillId="0" borderId="12" xfId="3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4" xfId="0" applyBorder="1" applyAlignment="1">
      <alignment vertical="center" wrapText="1"/>
    </xf>
  </cellXfs>
  <cellStyles count="9">
    <cellStyle name="Hyperlink" xfId="5" builtinId="8"/>
    <cellStyle name="Standaard" xfId="0" builtinId="0"/>
    <cellStyle name="Standaard 15 3" xfId="1" xr:uid="{BF98BFEF-DECF-44D1-A1FA-727C55EB7A61}"/>
    <cellStyle name="Standaard 19" xfId="3" xr:uid="{6D555B52-4865-410A-A18A-C0EBDF5B1596}"/>
    <cellStyle name="Standaard 2" xfId="6" xr:uid="{37F11684-56A9-4E76-A550-E6C797535B13}"/>
    <cellStyle name="Standaard 2 2" xfId="4" xr:uid="{CBF3B985-EBE2-482C-9C4C-230754DFB061}"/>
    <cellStyle name="Standaard 2 3" xfId="2" xr:uid="{8B7A2AE6-4AF6-403E-AAF1-638A612E1EA6}"/>
    <cellStyle name="Standaard 2 3 3 2 2" xfId="8" xr:uid="{5A7EE0BA-79F6-4349-9737-80360E4CD865}"/>
    <cellStyle name="Standaard 3 2" xfId="7" xr:uid="{B0CCA448-B1DB-45CB-8A05-3530FA22C249}"/>
  </cellStyles>
  <dxfs count="935"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theme="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theme="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theme="1"/>
        </patternFill>
      </fill>
    </dxf>
    <dxf>
      <font>
        <b/>
        <i val="0"/>
        <color rgb="FFFF0000"/>
      </font>
    </dxf>
    <dxf>
      <font>
        <color rgb="FF00B05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rgb="FF61953D"/>
        </patternFill>
      </fill>
    </dxf>
    <dxf>
      <font>
        <color theme="0" tint="-0.14996795556505021"/>
      </font>
      <fill>
        <patternFill patternType="gray0625"/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CC99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61953D"/>
        </patternFill>
      </fill>
    </dxf>
  </dxfs>
  <tableStyles count="0" defaultTableStyle="TableStyleMedium2" defaultPivotStyle="PivotStyleLight16"/>
  <colors>
    <mruColors>
      <color rgb="FFCCFFFF"/>
      <color rgb="FFCCCCFF"/>
      <color rgb="FFCCFFCC"/>
      <color rgb="FFCC99FF"/>
      <color rgb="FF9E5ECE"/>
      <color rgb="FF00539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3981451</xdr:colOff>
      <xdr:row>1</xdr:row>
      <xdr:rowOff>9525</xdr:rowOff>
    </xdr:from>
    <xdr:to>
      <xdr:col>10</xdr:col>
      <xdr:colOff>361951</xdr:colOff>
      <xdr:row>1</xdr:row>
      <xdr:rowOff>165661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EA17630-19BF-457B-AC71-FBCB481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54726" y="1038225"/>
          <a:ext cx="361950" cy="156136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</xdr:colOff>
      <xdr:row>36</xdr:row>
      <xdr:rowOff>50800</xdr:rowOff>
    </xdr:from>
    <xdr:to>
      <xdr:col>8</xdr:col>
      <xdr:colOff>1184296</xdr:colOff>
      <xdr:row>51</xdr:row>
      <xdr:rowOff>47225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E012AD97-F579-3B60-DB5B-9D39972B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" y="7457440"/>
          <a:ext cx="7595256" cy="2739625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6ED3456A-C8DD-4353-9989-9C599B48C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515A2333-8EBD-4C84-8BE8-805D8A59F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00212727-EB66-4E10-B2FB-93D223026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11781BFE-D714-4CA3-8FCA-8B01511E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09310FB0-3836-464B-B919-326229CEB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74192F6F-786D-4CAE-B459-1A7CD6E69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16FC5B11-4C8A-4B54-9EBD-28264D5CD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A90DF14E-80F2-4530-8273-21258C2B4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BB3771EE-26BF-47ED-BF71-FF7B02AC9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8E773C17-8C3C-4700-B283-202D7023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B8298D5D-014C-4541-9576-19E1210C9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71ACCD21-8127-4B4A-BE93-7A3FDC8B9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6" name="Picture 12">
          <a:extLst>
            <a:ext uri="{FF2B5EF4-FFF2-40B4-BE49-F238E27FC236}">
              <a16:creationId xmlns:a16="http://schemas.microsoft.com/office/drawing/2014/main" id="{39262539-C753-40BD-87A9-8D9534D7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09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01128962-7161-48EB-B347-A244C554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6291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22</xdr:col>
      <xdr:colOff>57150</xdr:colOff>
      <xdr:row>1</xdr:row>
      <xdr:rowOff>38100</xdr:rowOff>
    </xdr:from>
    <xdr:ext cx="306705" cy="318789"/>
    <xdr:pic>
      <xdr:nvPicPr>
        <xdr:cNvPr id="18" name="Afbeelding 17">
          <a:extLst>
            <a:ext uri="{FF2B5EF4-FFF2-40B4-BE49-F238E27FC236}">
              <a16:creationId xmlns:a16="http://schemas.microsoft.com/office/drawing/2014/main" id="{7D7D0B88-1EC3-4B17-9326-15DAEE05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25010" y="228600"/>
          <a:ext cx="306705" cy="31878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4029075</xdr:colOff>
      <xdr:row>1</xdr:row>
      <xdr:rowOff>19050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F7B150C1-EE0E-4D5C-BA84-44C21C494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295" y="933450"/>
          <a:ext cx="37840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9C6FE133-6EFC-4843-A99E-FF680C625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353123E8-71A0-44C7-A4E0-E932F202B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9369E475-E767-415B-A2F7-5962966C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4E69C061-0D99-457F-91DC-4E2FDED13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53BE0AE3-3E0E-4985-9E88-B6DC2F91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2EB2F556-CB7A-49B5-BC01-A0096940D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4804B968-1F2A-4D3C-B044-4768E4BE4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1F66CEB9-D7F8-4D73-8979-3A1538BCA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B743A271-657F-4466-A304-7355A0995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C104A115-7B04-4968-8369-4F13E22A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AB114B69-A27D-427C-B21E-FA6E69D1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08A262ED-4077-4ABA-8942-716BF2BB2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2DF3702E-C6CE-4581-9DF1-15C31D9C9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B9C8F9E2-F4AD-4012-9734-2B0287D2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6459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6960A88A-CB5C-439F-AEF5-6DB50D2D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4955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15586</xdr:colOff>
      <xdr:row>1</xdr:row>
      <xdr:rowOff>19050</xdr:rowOff>
    </xdr:from>
    <xdr:ext cx="397452" cy="171450"/>
    <xdr:pic>
      <xdr:nvPicPr>
        <xdr:cNvPr id="2" name="Afbeelding 1">
          <a:extLst>
            <a:ext uri="{FF2B5EF4-FFF2-40B4-BE49-F238E27FC236}">
              <a16:creationId xmlns:a16="http://schemas.microsoft.com/office/drawing/2014/main" id="{135E82EB-30C2-4709-9287-75CFC40F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4786" y="933450"/>
          <a:ext cx="397452" cy="17145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465A9CCF-3724-432D-81EB-53D5C3648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0F97BE44-C83C-4621-89BE-33005906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5C43EB3B-6AA3-41B4-AFEB-A148EC7D3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B0CCA9F8-26C4-4E7B-9BE9-14C9DBB9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4E0E1EAA-C7B6-4C7F-8CE0-1257FF4F7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2BF41CBF-0A70-4BFE-AE05-44C0EB150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D3F963CA-A108-4368-8D86-4A5E0186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889E49EC-7A91-485D-8547-11AA5663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1EC5707D-6B28-452F-B2AF-C9065463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93F8DF6A-E24C-4280-BFC3-BD9F3964C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90F0C135-19B5-452F-B47D-61E12A76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00FE6AFB-8689-48F3-AB3D-2C358BEAC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F6DAC031-9CCC-4CD6-B335-28E2D6A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8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0A30814A-502A-425E-81C2-457A933AC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6197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22</xdr:col>
      <xdr:colOff>57150</xdr:colOff>
      <xdr:row>1</xdr:row>
      <xdr:rowOff>38100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87CA1C60-B0C7-4A33-9BAD-207CAB28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4070" y="228600"/>
          <a:ext cx="306705" cy="31878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76200</xdr:colOff>
      <xdr:row>1</xdr:row>
      <xdr:rowOff>15128</xdr:rowOff>
    </xdr:from>
    <xdr:ext cx="340302" cy="146797"/>
    <xdr:pic>
      <xdr:nvPicPr>
        <xdr:cNvPr id="2" name="Afbeelding 1">
          <a:extLst>
            <a:ext uri="{FF2B5EF4-FFF2-40B4-BE49-F238E27FC236}">
              <a16:creationId xmlns:a16="http://schemas.microsoft.com/office/drawing/2014/main" id="{DCCE4EA8-7826-4014-A7B1-736E408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205628"/>
          <a:ext cx="340302" cy="146797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D14EC243-F96B-4905-9B81-58B9C51AA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456FB46A-DC30-4914-91FB-C33607A43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C6DF2247-12C5-4880-B4CD-88EF74E84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35A4E62C-7230-43F9-A8DD-F2E659AB8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A702A7EF-EA87-418A-8B4F-D3937747B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F1FA2A82-E1D8-4BD6-99C1-8D3935167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5B0FD90C-BFB1-42DA-A648-DC8BB6B4F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879BDE36-10AB-46DE-98DB-8CEB35B0B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992B8BA0-7194-4887-A46D-44F38AE6A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D5CDD9B1-E57E-4445-BF86-0DF3F9A4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FF398049-C4B3-4378-A68B-CB6199C1C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EA95065A-722D-40DA-AD9A-C5002D14E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90F1751A-4378-4D62-895B-116B9705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776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32B8A8A8-9B05-47E7-B5A8-BC1083AC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125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22</xdr:col>
      <xdr:colOff>57150</xdr:colOff>
      <xdr:row>1</xdr:row>
      <xdr:rowOff>38100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E07D05BC-7F88-4F54-A892-D3742022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95270" y="228600"/>
          <a:ext cx="306705" cy="3187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19050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E9732DFB-A0C3-497E-9093-22E05393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9200" y="933450"/>
          <a:ext cx="37840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FEB4BDC2-438D-492E-8240-8C2C33FB9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CC71E7DE-7364-4892-9B02-32C3F4C30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D73C2018-AFBE-4459-A50C-DAEA2B01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E8BD82F4-7F6D-4D56-B539-84B34166D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1BA033D2-14FF-453E-A43C-AFB6766E8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DFC3BE4D-6F64-4E14-87C9-E8BAC940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5E0A71E1-A545-4474-89E2-089E09B0A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46D341B6-4A73-4BE4-BB8F-B4DAF447B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3313823A-F3D8-483E-A185-66EF3FDC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9913918B-36C5-46D8-B7E9-0B60A7D59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36667D0B-A497-45E2-B7C1-4FC7EE8B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B9A5B668-811E-4D05-9638-2ED016A5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74E171B2-EC1E-4D0C-8230-5641D2BA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177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1A17F3E5-6EEA-4D54-BB29-7D6D9C35F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127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B5641AF8-8824-4A0A-AE3C-60B13C10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8765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295275</xdr:colOff>
      <xdr:row>1</xdr:row>
      <xdr:rowOff>25400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06886AF0-CFDB-47EB-B202-3514281F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54475" y="939800"/>
          <a:ext cx="378402" cy="163232"/>
        </a:xfrm>
        <a:prstGeom prst="rect">
          <a:avLst/>
        </a:prstGeom>
      </xdr:spPr>
    </xdr:pic>
    <xdr:clientData/>
  </xdr:oneCellAnchor>
  <xdr:oneCellAnchor>
    <xdr:from>
      <xdr:col>6</xdr:col>
      <xdr:colOff>542925</xdr:colOff>
      <xdr:row>27</xdr:row>
      <xdr:rowOff>123825</xdr:rowOff>
    </xdr:from>
    <xdr:ext cx="7132938" cy="1889924"/>
    <xdr:pic>
      <xdr:nvPicPr>
        <xdr:cNvPr id="3" name="Afbeelding 2">
          <a:extLst>
            <a:ext uri="{FF2B5EF4-FFF2-40B4-BE49-F238E27FC236}">
              <a16:creationId xmlns:a16="http://schemas.microsoft.com/office/drawing/2014/main" id="{ABD2388D-8CFF-42FC-97B2-4463DE4E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0" y="5686425"/>
          <a:ext cx="7132938" cy="1889924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FAAE5634-A566-4348-B3AA-6B3F2517B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38714B4E-C7E9-4798-B405-1BCBE2AFF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2257B308-4CB8-4F98-8D90-6FF5FDBF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9E2181C9-E91B-42CE-87D6-F4A26760F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BCCAF5D7-26FA-4BBD-9A09-33F57CD79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90409C1C-3206-4729-9215-AA5BAE8C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EE22F90D-C38C-4968-96F3-458F1647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F18B9F58-D103-4407-A042-82E741BB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2242B91F-4229-4347-B8A1-F19617CB6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347AC799-586B-4422-9FF3-9F99761CA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E7255BFD-7B28-4F7E-9236-47CFB6448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25930EE6-A857-4D09-9C44-CB5BD79AD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6" name="Picture 12">
          <a:extLst>
            <a:ext uri="{FF2B5EF4-FFF2-40B4-BE49-F238E27FC236}">
              <a16:creationId xmlns:a16="http://schemas.microsoft.com/office/drawing/2014/main" id="{D6F8D14C-53A4-41DF-9071-6CDBE36D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415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33AB8404-933B-420C-8A4C-CDD931B09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9507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8" name="Afbeelding 17">
          <a:extLst>
            <a:ext uri="{FF2B5EF4-FFF2-40B4-BE49-F238E27FC236}">
              <a16:creationId xmlns:a16="http://schemas.microsoft.com/office/drawing/2014/main" id="{26B0FD73-6268-4157-B6B8-3965BDE6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8003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6659146" cy="400"/>
    <xdr:pic>
      <xdr:nvPicPr>
        <xdr:cNvPr id="2" name="Afbeelding 1">
          <a:extLst>
            <a:ext uri="{FF2B5EF4-FFF2-40B4-BE49-F238E27FC236}">
              <a16:creationId xmlns:a16="http://schemas.microsoft.com/office/drawing/2014/main" id="{2AC9D7EA-B84F-4A39-8C87-A9871092803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0"/>
          <a:ext cx="6659146" cy="400"/>
        </a:xfrm>
        <a:prstGeom prst="rect">
          <a:avLst/>
        </a:prstGeom>
      </xdr:spPr>
    </xdr:pic>
    <xdr:clientData/>
  </xdr:oneCellAnchor>
  <xdr:oneCellAnchor>
    <xdr:from>
      <xdr:col>12</xdr:col>
      <xdr:colOff>44449</xdr:colOff>
      <xdr:row>1</xdr:row>
      <xdr:rowOff>454</xdr:rowOff>
    </xdr:from>
    <xdr:ext cx="384752" cy="163232"/>
    <xdr:pic>
      <xdr:nvPicPr>
        <xdr:cNvPr id="3" name="Afbeelding 2">
          <a:extLst>
            <a:ext uri="{FF2B5EF4-FFF2-40B4-BE49-F238E27FC236}">
              <a16:creationId xmlns:a16="http://schemas.microsoft.com/office/drawing/2014/main" id="{26B54462-3D5B-4B92-85E9-1861D74D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2949" y="190954"/>
          <a:ext cx="38475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C1A2024C-949E-4F22-A5D7-89A43716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54A1D70E-DA98-40A1-A5F5-6F815984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38240953-CA6A-4E32-88D3-DAFD8F226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50DECA58-FE31-46C8-86F5-9D74C4C3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2A1B176E-CDD4-44DE-82A5-4460698A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17A01E44-B417-41E8-8DA0-B83D3F99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67D9B009-3533-487D-B686-F24A4F667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8EE70302-75B3-49A1-98DF-FDA47AAA1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7460CA4B-A23F-418E-A8DD-3D467A36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E4C2BFCC-D5FE-4A66-BA82-032F6F0D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2BAFE175-2DE3-4341-9C31-C5C2443D6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81F3258C-3A88-40B2-B8AA-1E4849AE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6" name="Picture 12">
          <a:extLst>
            <a:ext uri="{FF2B5EF4-FFF2-40B4-BE49-F238E27FC236}">
              <a16:creationId xmlns:a16="http://schemas.microsoft.com/office/drawing/2014/main" id="{43F0D855-CC54-46C1-8F51-FDE7D15AD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342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29A7CC9B-BD04-4857-AECA-E6434562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7691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8" name="Afbeelding 17">
          <a:extLst>
            <a:ext uri="{FF2B5EF4-FFF2-40B4-BE49-F238E27FC236}">
              <a16:creationId xmlns:a16="http://schemas.microsoft.com/office/drawing/2014/main" id="{C5952D13-AE17-449C-A35E-731C91B3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6187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19050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907C8D41-E82E-420B-BA57-92D2EA86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9200" y="933450"/>
          <a:ext cx="37840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37AD2599-4726-41C5-9C8E-0DC3B99C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C81EB80B-2636-445C-B0BE-F4B1262B8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B180CCD6-5399-47AE-8871-7BA0F7690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A64AC9EB-CFB7-4EC9-B194-1AFE9476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356C8807-9559-4F5C-BBB1-573D2A2F7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5768CF18-3C04-45C2-9562-0AE72166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7F0496E5-F47D-4A61-A208-A0C81BDC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9FC00B4E-F12F-48F2-B1FE-7D7B1947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46A676DB-A7A1-429E-B60D-BF6391426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877AA5B7-4B4B-4EA2-9926-7D1903167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73CD1C9F-BF70-4802-9B89-EFFF4E5D5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A04F96B0-C486-4890-8A30-25F34AD5D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3ED2C0BD-5D70-4D1F-89FC-44EAA0E9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4148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B31E4DE5-7A1B-49FD-8450-656D10406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9497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67A2608F-27D3-4DC0-9410-3819841F1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7993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561975</xdr:colOff>
      <xdr:row>1</xdr:row>
      <xdr:rowOff>19050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FA50B7B6-38D6-4C51-8D7B-D3C7BD60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21175" y="933450"/>
          <a:ext cx="37840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60F7A325-E1DC-49B1-8BC9-FAB98602B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D99DC2F4-4A60-4B79-813E-31492532A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5593D226-2B56-481A-BF6D-07EE12FB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97A9A2BA-08A3-450F-9946-EA600CC4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5E679919-5F95-4797-BFB3-0A4D056D4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2FD1486A-F73B-40F3-9578-1BA4BB19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0281A843-0B63-4375-AB48-945C55E65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DCA13D93-7267-4BB3-BBF3-F8872561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D99EDB3E-B4A9-444B-B6DB-825D86DF1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DCC35958-E489-43E0-A166-63340AB63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F53D2BA8-45E9-4C12-997D-8D887537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92B98136-10E9-4F21-BDC2-987F41DB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0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24204E59-5C94-4342-A586-B93DE618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F3FAD495-5A2F-450B-8B7C-C77C3A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6459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E67C14D6-6345-42DE-AFBA-B6DFB4A3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49550" y="209550"/>
          <a:ext cx="306705" cy="31878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16180</xdr:colOff>
      <xdr:row>1</xdr:row>
      <xdr:rowOff>7981</xdr:rowOff>
    </xdr:from>
    <xdr:ext cx="378402" cy="163232"/>
    <xdr:pic>
      <xdr:nvPicPr>
        <xdr:cNvPr id="2" name="Afbeelding 1">
          <a:extLst>
            <a:ext uri="{FF2B5EF4-FFF2-40B4-BE49-F238E27FC236}">
              <a16:creationId xmlns:a16="http://schemas.microsoft.com/office/drawing/2014/main" id="{9EC2378E-6EB9-4339-8B58-6C62D4C3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1473" y="203127"/>
          <a:ext cx="378402" cy="163232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3" name="Picture 12">
          <a:extLst>
            <a:ext uri="{FF2B5EF4-FFF2-40B4-BE49-F238E27FC236}">
              <a16:creationId xmlns:a16="http://schemas.microsoft.com/office/drawing/2014/main" id="{85B874E7-BFBE-43F3-B7F8-E3532E502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4" name="Picture 12">
          <a:extLst>
            <a:ext uri="{FF2B5EF4-FFF2-40B4-BE49-F238E27FC236}">
              <a16:creationId xmlns:a16="http://schemas.microsoft.com/office/drawing/2014/main" id="{ED93EFEB-9373-48E9-B26A-87C129EED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5" name="Picture 12">
          <a:extLst>
            <a:ext uri="{FF2B5EF4-FFF2-40B4-BE49-F238E27FC236}">
              <a16:creationId xmlns:a16="http://schemas.microsoft.com/office/drawing/2014/main" id="{E98B7429-7AAE-494C-96B3-DD4ED3738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6" name="Picture 12">
          <a:extLst>
            <a:ext uri="{FF2B5EF4-FFF2-40B4-BE49-F238E27FC236}">
              <a16:creationId xmlns:a16="http://schemas.microsoft.com/office/drawing/2014/main" id="{774D0FC1-9957-4EE7-8591-AF90D8AC9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7" name="Picture 12">
          <a:extLst>
            <a:ext uri="{FF2B5EF4-FFF2-40B4-BE49-F238E27FC236}">
              <a16:creationId xmlns:a16="http://schemas.microsoft.com/office/drawing/2014/main" id="{9BAF6754-BBE0-4930-9259-B6AB57029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8" name="Picture 12">
          <a:extLst>
            <a:ext uri="{FF2B5EF4-FFF2-40B4-BE49-F238E27FC236}">
              <a16:creationId xmlns:a16="http://schemas.microsoft.com/office/drawing/2014/main" id="{D9456D43-F3CD-4604-8323-32AC2556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9" name="Picture 12">
          <a:extLst>
            <a:ext uri="{FF2B5EF4-FFF2-40B4-BE49-F238E27FC236}">
              <a16:creationId xmlns:a16="http://schemas.microsoft.com/office/drawing/2014/main" id="{7C829282-FE09-48BC-A3DA-93C50A082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0" name="Picture 12">
          <a:extLst>
            <a:ext uri="{FF2B5EF4-FFF2-40B4-BE49-F238E27FC236}">
              <a16:creationId xmlns:a16="http://schemas.microsoft.com/office/drawing/2014/main" id="{D4336F3D-F282-4A80-BECA-8EA4706A8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1" name="Picture 12">
          <a:extLst>
            <a:ext uri="{FF2B5EF4-FFF2-40B4-BE49-F238E27FC236}">
              <a16:creationId xmlns:a16="http://schemas.microsoft.com/office/drawing/2014/main" id="{58C06F93-3E25-4804-B088-B2FB213E9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2" name="Picture 12">
          <a:extLst>
            <a:ext uri="{FF2B5EF4-FFF2-40B4-BE49-F238E27FC236}">
              <a16:creationId xmlns:a16="http://schemas.microsoft.com/office/drawing/2014/main" id="{C64E70DF-8E81-4463-B543-A38AD1F05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3" name="Picture 12">
          <a:extLst>
            <a:ext uri="{FF2B5EF4-FFF2-40B4-BE49-F238E27FC236}">
              <a16:creationId xmlns:a16="http://schemas.microsoft.com/office/drawing/2014/main" id="{CDF76951-84AE-48C1-88BA-61A08101F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4" name="Picture 12">
          <a:extLst>
            <a:ext uri="{FF2B5EF4-FFF2-40B4-BE49-F238E27FC236}">
              <a16:creationId xmlns:a16="http://schemas.microsoft.com/office/drawing/2014/main" id="{7B0CDB79-0014-47CD-957B-8349B66A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17</xdr:col>
      <xdr:colOff>0</xdr:colOff>
      <xdr:row>1</xdr:row>
      <xdr:rowOff>0</xdr:rowOff>
    </xdr:from>
    <xdr:ext cx="195943" cy="17780"/>
    <xdr:pic>
      <xdr:nvPicPr>
        <xdr:cNvPr id="15" name="Picture 12">
          <a:extLst>
            <a:ext uri="{FF2B5EF4-FFF2-40B4-BE49-F238E27FC236}">
              <a16:creationId xmlns:a16="http://schemas.microsoft.com/office/drawing/2014/main" id="{7EEEA474-5C56-4855-BBD9-D0A4496FB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0"/>
          <a:ext cx="195943" cy="17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19</xdr:col>
      <xdr:colOff>57150</xdr:colOff>
      <xdr:row>1</xdr:row>
      <xdr:rowOff>38100</xdr:rowOff>
    </xdr:from>
    <xdr:ext cx="306705" cy="318789"/>
    <xdr:pic>
      <xdr:nvPicPr>
        <xdr:cNvPr id="16" name="Afbeelding 15">
          <a:extLst>
            <a:ext uri="{FF2B5EF4-FFF2-40B4-BE49-F238E27FC236}">
              <a16:creationId xmlns:a16="http://schemas.microsoft.com/office/drawing/2014/main" id="{70011946-11AB-4165-87EA-3957DEDF9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64590" y="228600"/>
          <a:ext cx="306705" cy="318789"/>
        </a:xfrm>
        <a:prstGeom prst="rect">
          <a:avLst/>
        </a:prstGeom>
      </xdr:spPr>
    </xdr:pic>
    <xdr:clientData/>
  </xdr:oneCellAnchor>
  <xdr:oneCellAnchor>
    <xdr:from>
      <xdr:col>21</xdr:col>
      <xdr:colOff>1085850</xdr:colOff>
      <xdr:row>1</xdr:row>
      <xdr:rowOff>19050</xdr:rowOff>
    </xdr:from>
    <xdr:ext cx="306705" cy="318789"/>
    <xdr:pic>
      <xdr:nvPicPr>
        <xdr:cNvPr id="17" name="Afbeelding 16">
          <a:extLst>
            <a:ext uri="{FF2B5EF4-FFF2-40B4-BE49-F238E27FC236}">
              <a16:creationId xmlns:a16="http://schemas.microsoft.com/office/drawing/2014/main" id="{41E22E64-4833-4672-9D7B-5EC1BE60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49550" y="209550"/>
          <a:ext cx="306705" cy="31878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stzegelalbum-be.com/postzegels/albums-j1999-tot-j2009-inventaris-velindeling/album-j1999-tot-j2001-2793-3049-invent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postzegelalbum-be.com/postzegels/albums-j1999-tot-j2009-inventaris-velindeling/album-j1999-tot-j2001-2793-3049-invent" TargetMode="External"/><Relationship Id="rId4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postzegelalbum-be.com/postzegels/albums-j1999-tot-j2009-inventaris-velindeling/album-j1999-tot-j2001-2793-3049-invent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ostzegelalbum-be.com/postzegels/albums-j2010-tot-j2019-inventaris-velindeling/album-j2013-4293-4382-invent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ostzegelalbum-be.com/postzegels/albums-j2010-tot-j2019-inventaris-velindeling/album-j2014-4383-4468c-invent" TargetMode="Externa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ostzegelalbum-be.com/postzegels/albums-j2010-tot-j2019-inventaris-velindeling/album-j2015-4469-4568c-invent" TargetMode="Externa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ostzegelalbum-be.com/postzegels/albums-j2010-tot-j2019-inventaris-velindeling/album-j2016-4569-4664b-invent" TargetMode="Externa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postzegelalbum-be.com/postzegels/albums-j1999-tot-j2009-inventaris-velindeling/album-j1999-tot-j2001-2793-3049-invent" TargetMode="Externa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postzegelalbum-be.com/postzegels/albums-j1999-tot-j2009-inventaris-velindeling/album-j1999-tot-j2001-2793-3049-invent" TargetMode="Externa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FEE2F-A75B-421E-85CF-1FBFAE3D00BC}">
  <dimension ref="A1:AO60"/>
  <sheetViews>
    <sheetView showZeros="0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" sqref="F1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21" customWidth="1"/>
    <col min="6" max="6" width="42.5546875" style="1" customWidth="1"/>
    <col min="7" max="7" width="11.44140625" style="3" customWidth="1"/>
    <col min="8" max="8" width="11.44140625" style="11" customWidth="1"/>
    <col min="9" max="9" width="18.88671875" style="69" customWidth="1"/>
    <col min="10" max="10" width="43.664062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4.554687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4.6640625" style="1" customWidth="1"/>
    <col min="23" max="23" width="6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F1" s="180" t="s">
        <v>1241</v>
      </c>
      <c r="R1" s="78"/>
      <c r="S1" s="12"/>
      <c r="T1" s="78"/>
      <c r="U1" s="78"/>
      <c r="V1" s="12"/>
      <c r="W1" s="78"/>
    </row>
    <row r="2" spans="1:41" ht="15.6" customHeight="1" thickTop="1" thickBot="1" x14ac:dyDescent="0.35">
      <c r="A2" s="39"/>
      <c r="B2" s="39"/>
      <c r="C2" s="38"/>
      <c r="D2" s="38"/>
      <c r="E2" s="70"/>
      <c r="F2" s="180"/>
      <c r="G2" s="38"/>
      <c r="H2" s="38"/>
      <c r="I2" s="179"/>
      <c r="J2" s="40" t="s">
        <v>80</v>
      </c>
      <c r="K2" s="40"/>
      <c r="L2" s="40"/>
      <c r="M2" s="38"/>
      <c r="N2" s="41"/>
      <c r="O2" s="38"/>
      <c r="P2" s="38"/>
      <c r="Q2" s="41"/>
      <c r="R2" s="79"/>
      <c r="S2" s="197" t="s">
        <v>183</v>
      </c>
      <c r="T2" s="198"/>
      <c r="U2" s="79"/>
      <c r="V2" s="197" t="s">
        <v>183</v>
      </c>
      <c r="W2" s="198"/>
      <c r="X2" s="88"/>
      <c r="Y2" s="201" t="s">
        <v>184</v>
      </c>
      <c r="Z2" s="202"/>
      <c r="AA2" s="202"/>
      <c r="AB2" s="203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64"/>
      <c r="F3" s="19"/>
      <c r="G3" s="189" t="s">
        <v>4</v>
      </c>
      <c r="H3" s="190"/>
      <c r="I3" s="65"/>
      <c r="J3" s="191" t="s">
        <v>44</v>
      </c>
      <c r="K3" s="192"/>
      <c r="L3" s="192"/>
      <c r="M3" s="192"/>
      <c r="N3" s="193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7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194" t="s">
        <v>5</v>
      </c>
      <c r="K4" s="195"/>
      <c r="L4" s="195"/>
      <c r="M4" s="195"/>
      <c r="N4" s="196"/>
      <c r="O4" s="187" t="s">
        <v>11</v>
      </c>
      <c r="P4" s="188"/>
      <c r="Q4" s="188"/>
      <c r="R4" s="81" t="str">
        <f>IF(COUNTIF(R5:R35,"◄")=0,"☺","☻")</f>
        <v>☻</v>
      </c>
      <c r="S4" s="82" t="s">
        <v>79</v>
      </c>
      <c r="T4" s="83" t="s">
        <v>2</v>
      </c>
      <c r="U4" s="84" t="str">
        <f>IF(COUNTIF(U5:U35,"◄")=0,"☺","☻")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IF(COUNTIF(Y5:Y35,"◄")=0,"",(CONCATENATE(" - ",COUNTIF(Y5:Y35,"◄"))))</f>
        <v xml:space="preserve"> - 31</v>
      </c>
      <c r="Z4" s="92" t="s">
        <v>16</v>
      </c>
      <c r="AA4" s="92" t="s">
        <v>16</v>
      </c>
      <c r="AB4" s="93">
        <f>COUNTIF(AB5:AB35,"►")</f>
        <v>0</v>
      </c>
    </row>
    <row r="5" spans="1:41" s="4" customFormat="1" ht="16.2" thickBot="1" x14ac:dyDescent="0.35">
      <c r="A5" s="47">
        <v>1</v>
      </c>
      <c r="B5" s="48">
        <v>1</v>
      </c>
      <c r="C5" s="37" t="s">
        <v>15</v>
      </c>
      <c r="D5" s="37">
        <f>B5</f>
        <v>1</v>
      </c>
      <c r="E5" s="71">
        <v>2010</v>
      </c>
      <c r="F5" s="49" t="s">
        <v>18</v>
      </c>
      <c r="G5" s="50">
        <v>40194</v>
      </c>
      <c r="H5" s="51">
        <v>40196</v>
      </c>
      <c r="I5" s="67" t="s">
        <v>81</v>
      </c>
      <c r="J5" s="52" t="s">
        <v>47</v>
      </c>
      <c r="K5" s="29"/>
      <c r="L5" s="29"/>
      <c r="M5" s="29"/>
      <c r="N5" s="30"/>
      <c r="O5" s="31" t="s">
        <v>82</v>
      </c>
      <c r="P5" s="31" t="s">
        <v>1</v>
      </c>
      <c r="Q5" s="32" t="s">
        <v>83</v>
      </c>
      <c r="R5" s="86" t="str">
        <f>IF(T5&gt;0,"ok","◄")</f>
        <v>◄</v>
      </c>
      <c r="S5" s="13" t="s">
        <v>81</v>
      </c>
      <c r="T5" s="6"/>
      <c r="U5" s="86" t="str">
        <f>IF(W5&gt;0,"ok","◄")</f>
        <v>◄</v>
      </c>
      <c r="V5" s="13" t="s">
        <v>165</v>
      </c>
      <c r="W5" s="6"/>
      <c r="X5" s="9" t="str">
        <f t="shared" ref="X5:X35" si="0">IF(AND(Y5="◄",AB5="►"),"◄?►",IF(Y5="◄","◄",IF(AB5="►","►","")))</f>
        <v>◄</v>
      </c>
      <c r="Y5" s="8" t="str">
        <f t="shared" ref="Y5:Y35" si="1">IF(Z5&gt;0,"","◄")</f>
        <v>◄</v>
      </c>
      <c r="Z5" s="6"/>
      <c r="AA5" s="6"/>
      <c r="AB5" s="7" t="str">
        <f t="shared" ref="AB5:AB35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36">
        <v>2</v>
      </c>
      <c r="B6" s="37">
        <v>2</v>
      </c>
      <c r="C6" s="37" t="s">
        <v>15</v>
      </c>
      <c r="D6" s="37">
        <v>3</v>
      </c>
      <c r="E6" s="71">
        <v>2010</v>
      </c>
      <c r="F6" s="56" t="s">
        <v>19</v>
      </c>
      <c r="G6" s="26">
        <v>40194</v>
      </c>
      <c r="H6" s="27">
        <v>40196</v>
      </c>
      <c r="I6" s="68" t="s">
        <v>84</v>
      </c>
      <c r="J6" s="28" t="s">
        <v>48</v>
      </c>
      <c r="K6" s="29"/>
      <c r="L6" s="29"/>
      <c r="M6" s="29"/>
      <c r="N6" s="30"/>
      <c r="O6" s="31" t="s">
        <v>85</v>
      </c>
      <c r="P6" s="31" t="s">
        <v>86</v>
      </c>
      <c r="Q6" s="32" t="s">
        <v>86</v>
      </c>
      <c r="R6" s="86" t="str">
        <f t="shared" ref="R6:R35" si="3">IF(T6&gt;0,"ok","◄")</f>
        <v>◄</v>
      </c>
      <c r="S6" s="13" t="s">
        <v>84</v>
      </c>
      <c r="T6" s="6"/>
      <c r="U6" s="86" t="str">
        <f t="shared" ref="U6:U34" si="4">IF(W6&gt;0,"ok","◄")</f>
        <v>◄</v>
      </c>
      <c r="V6" s="13" t="s">
        <v>76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7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36">
        <v>2</v>
      </c>
      <c r="B7" s="37">
        <v>2</v>
      </c>
      <c r="C7" s="37" t="s">
        <v>15</v>
      </c>
      <c r="D7" s="37">
        <v>3</v>
      </c>
      <c r="E7" s="71">
        <v>2010</v>
      </c>
      <c r="F7" s="56" t="s">
        <v>19</v>
      </c>
      <c r="G7" s="26">
        <v>40194</v>
      </c>
      <c r="H7" s="27">
        <v>40196</v>
      </c>
      <c r="I7" s="68" t="s">
        <v>87</v>
      </c>
      <c r="J7" s="28" t="s">
        <v>48</v>
      </c>
      <c r="K7" s="29"/>
      <c r="L7" s="29"/>
      <c r="M7" s="29"/>
      <c r="N7" s="30"/>
      <c r="O7" s="31" t="s">
        <v>85</v>
      </c>
      <c r="P7" s="31" t="s">
        <v>86</v>
      </c>
      <c r="Q7" s="32" t="s">
        <v>86</v>
      </c>
      <c r="R7" s="86" t="str">
        <f t="shared" si="3"/>
        <v>◄</v>
      </c>
      <c r="S7" s="13" t="s">
        <v>87</v>
      </c>
      <c r="T7" s="6"/>
      <c r="U7" s="87"/>
      <c r="V7" s="87"/>
      <c r="W7" s="87"/>
      <c r="X7" s="9" t="str">
        <f t="shared" si="0"/>
        <v>◄</v>
      </c>
      <c r="Y7" s="8" t="str">
        <f t="shared" si="1"/>
        <v>◄</v>
      </c>
      <c r="Z7" s="6"/>
      <c r="AA7" s="6"/>
      <c r="AB7" s="7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36">
        <v>3</v>
      </c>
      <c r="B8" s="37">
        <v>4</v>
      </c>
      <c r="C8" s="37" t="s">
        <v>15</v>
      </c>
      <c r="D8" s="37">
        <v>5</v>
      </c>
      <c r="E8" s="71">
        <v>2010</v>
      </c>
      <c r="F8" s="56" t="s">
        <v>20</v>
      </c>
      <c r="G8" s="26">
        <v>40194</v>
      </c>
      <c r="H8" s="27">
        <v>40196</v>
      </c>
      <c r="I8" s="68" t="s">
        <v>88</v>
      </c>
      <c r="J8" s="28" t="s">
        <v>49</v>
      </c>
      <c r="K8" s="29"/>
      <c r="L8" s="29"/>
      <c r="M8" s="29"/>
      <c r="N8" s="30"/>
      <c r="O8" s="31" t="s">
        <v>89</v>
      </c>
      <c r="P8" s="31" t="s">
        <v>86</v>
      </c>
      <c r="Q8" s="32" t="s">
        <v>86</v>
      </c>
      <c r="R8" s="86" t="str">
        <f t="shared" si="3"/>
        <v>◄</v>
      </c>
      <c r="S8" s="13" t="s">
        <v>88</v>
      </c>
      <c r="T8" s="6"/>
      <c r="U8" s="86" t="str">
        <f t="shared" si="4"/>
        <v>◄</v>
      </c>
      <c r="V8" s="13" t="s">
        <v>166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7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36">
        <v>4</v>
      </c>
      <c r="B9" s="37">
        <v>6</v>
      </c>
      <c r="C9" s="37" t="s">
        <v>15</v>
      </c>
      <c r="D9" s="37">
        <v>7</v>
      </c>
      <c r="E9" s="72">
        <v>2010</v>
      </c>
      <c r="F9" s="56" t="s">
        <v>21</v>
      </c>
      <c r="G9" s="26">
        <v>40229</v>
      </c>
      <c r="H9" s="27">
        <v>40231</v>
      </c>
      <c r="I9" s="68" t="s">
        <v>90</v>
      </c>
      <c r="J9" s="53" t="s">
        <v>50</v>
      </c>
      <c r="K9" s="54"/>
      <c r="L9" s="54"/>
      <c r="M9" s="54"/>
      <c r="N9" s="55"/>
      <c r="O9" s="31" t="s">
        <v>91</v>
      </c>
      <c r="P9" s="31" t="s">
        <v>86</v>
      </c>
      <c r="Q9" s="32" t="s">
        <v>86</v>
      </c>
      <c r="R9" s="86" t="str">
        <f t="shared" si="3"/>
        <v>◄</v>
      </c>
      <c r="S9" s="13" t="s">
        <v>90</v>
      </c>
      <c r="T9" s="6"/>
      <c r="U9" s="86" t="str">
        <f t="shared" si="4"/>
        <v>◄</v>
      </c>
      <c r="V9" s="13" t="s">
        <v>167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7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6.2" thickBot="1" x14ac:dyDescent="0.35">
      <c r="A10" s="36">
        <v>5</v>
      </c>
      <c r="B10" s="37">
        <v>8</v>
      </c>
      <c r="C10" s="37" t="s">
        <v>15</v>
      </c>
      <c r="D10" s="37">
        <v>9</v>
      </c>
      <c r="E10" s="72">
        <v>2010</v>
      </c>
      <c r="F10" s="56" t="s">
        <v>22</v>
      </c>
      <c r="G10" s="26">
        <v>40229</v>
      </c>
      <c r="H10" s="27">
        <v>40231</v>
      </c>
      <c r="I10" s="68" t="s">
        <v>92</v>
      </c>
      <c r="J10" s="53" t="s">
        <v>51</v>
      </c>
      <c r="K10" s="54"/>
      <c r="L10" s="54"/>
      <c r="M10" s="54"/>
      <c r="N10" s="55"/>
      <c r="O10" s="31" t="s">
        <v>93</v>
      </c>
      <c r="P10" s="31" t="s">
        <v>1</v>
      </c>
      <c r="Q10" s="32" t="s">
        <v>94</v>
      </c>
      <c r="R10" s="86" t="str">
        <f t="shared" si="3"/>
        <v>◄</v>
      </c>
      <c r="S10" s="13" t="s">
        <v>92</v>
      </c>
      <c r="T10" s="6"/>
      <c r="U10" s="86" t="str">
        <f t="shared" si="4"/>
        <v>◄</v>
      </c>
      <c r="V10" s="13" t="s">
        <v>157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7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36">
        <v>6</v>
      </c>
      <c r="B11" s="37">
        <v>10</v>
      </c>
      <c r="C11" s="37" t="s">
        <v>15</v>
      </c>
      <c r="D11" s="37">
        <v>11</v>
      </c>
      <c r="E11" s="72">
        <v>2010</v>
      </c>
      <c r="F11" s="56" t="s">
        <v>23</v>
      </c>
      <c r="G11" s="26">
        <v>40250</v>
      </c>
      <c r="H11" s="27">
        <v>40252</v>
      </c>
      <c r="I11" s="67" t="s">
        <v>95</v>
      </c>
      <c r="J11" s="53" t="s">
        <v>52</v>
      </c>
      <c r="K11" s="54"/>
      <c r="L11" s="54"/>
      <c r="M11" s="54"/>
      <c r="N11" s="55"/>
      <c r="O11" s="31" t="s">
        <v>96</v>
      </c>
      <c r="P11" s="31" t="s">
        <v>1</v>
      </c>
      <c r="Q11" s="32" t="s">
        <v>97</v>
      </c>
      <c r="R11" s="86" t="str">
        <f t="shared" si="3"/>
        <v>◄</v>
      </c>
      <c r="S11" s="13" t="s">
        <v>95</v>
      </c>
      <c r="T11" s="6"/>
      <c r="U11" s="86" t="str">
        <f t="shared" si="4"/>
        <v>◄</v>
      </c>
      <c r="V11" s="13" t="s">
        <v>168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7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7</v>
      </c>
      <c r="B12" s="37">
        <v>12</v>
      </c>
      <c r="C12" s="37" t="s">
        <v>15</v>
      </c>
      <c r="D12" s="37">
        <v>13</v>
      </c>
      <c r="E12" s="72">
        <v>2010</v>
      </c>
      <c r="F12" s="56" t="s">
        <v>24</v>
      </c>
      <c r="G12" s="26">
        <v>40250</v>
      </c>
      <c r="H12" s="27">
        <v>40252</v>
      </c>
      <c r="I12" s="68" t="s">
        <v>98</v>
      </c>
      <c r="J12" s="28" t="s">
        <v>53</v>
      </c>
      <c r="K12" s="29"/>
      <c r="L12" s="29"/>
      <c r="M12" s="29"/>
      <c r="N12" s="30"/>
      <c r="O12" s="31" t="s">
        <v>99</v>
      </c>
      <c r="P12" s="31" t="s">
        <v>1</v>
      </c>
      <c r="Q12" s="32" t="s">
        <v>100</v>
      </c>
      <c r="R12" s="86" t="str">
        <f t="shared" si="3"/>
        <v>◄</v>
      </c>
      <c r="S12" s="13" t="s">
        <v>98</v>
      </c>
      <c r="T12" s="6"/>
      <c r="U12" s="86" t="str">
        <f t="shared" si="4"/>
        <v>◄</v>
      </c>
      <c r="V12" s="13" t="s">
        <v>169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7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8</v>
      </c>
      <c r="B13" s="37">
        <v>14</v>
      </c>
      <c r="C13" s="37" t="s">
        <v>15</v>
      </c>
      <c r="D13" s="37">
        <v>15</v>
      </c>
      <c r="E13" s="72">
        <v>2010</v>
      </c>
      <c r="F13" s="56" t="s">
        <v>25</v>
      </c>
      <c r="G13" s="26">
        <v>40250</v>
      </c>
      <c r="H13" s="27">
        <v>40252</v>
      </c>
      <c r="I13" s="68" t="s">
        <v>101</v>
      </c>
      <c r="J13" s="28" t="s">
        <v>54</v>
      </c>
      <c r="K13" s="29"/>
      <c r="L13" s="29"/>
      <c r="M13" s="29"/>
      <c r="N13" s="30"/>
      <c r="O13" s="31" t="s">
        <v>102</v>
      </c>
      <c r="P13" s="31" t="s">
        <v>1</v>
      </c>
      <c r="Q13" s="32" t="s">
        <v>103</v>
      </c>
      <c r="R13" s="86" t="str">
        <f t="shared" si="3"/>
        <v>◄</v>
      </c>
      <c r="S13" s="13" t="s">
        <v>101</v>
      </c>
      <c r="T13" s="6"/>
      <c r="U13" s="86" t="str">
        <f t="shared" si="4"/>
        <v>◄</v>
      </c>
      <c r="V13" s="13" t="s">
        <v>170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7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23">
        <v>9</v>
      </c>
      <c r="B14" s="24">
        <v>16</v>
      </c>
      <c r="C14" s="76" t="s">
        <v>15</v>
      </c>
      <c r="D14" s="76">
        <f>B14</f>
        <v>16</v>
      </c>
      <c r="E14" s="72">
        <v>2010</v>
      </c>
      <c r="F14" s="56" t="s">
        <v>26</v>
      </c>
      <c r="G14" s="26">
        <v>40277</v>
      </c>
      <c r="H14" s="27">
        <v>40279</v>
      </c>
      <c r="I14" s="68" t="s">
        <v>104</v>
      </c>
      <c r="J14" s="28" t="s">
        <v>55</v>
      </c>
      <c r="K14" s="29"/>
      <c r="L14" s="29"/>
      <c r="M14" s="29"/>
      <c r="N14" s="30"/>
      <c r="O14" s="31" t="s">
        <v>105</v>
      </c>
      <c r="P14" s="31" t="s">
        <v>86</v>
      </c>
      <c r="Q14" s="32" t="s">
        <v>86</v>
      </c>
      <c r="R14" s="86" t="str">
        <f t="shared" si="3"/>
        <v>◄</v>
      </c>
      <c r="S14" s="13" t="s">
        <v>104</v>
      </c>
      <c r="T14" s="6"/>
      <c r="U14" s="86" t="str">
        <f t="shared" si="4"/>
        <v>◄</v>
      </c>
      <c r="V14" s="13" t="s">
        <v>171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7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10</v>
      </c>
      <c r="B15" s="37">
        <v>17</v>
      </c>
      <c r="C15" s="37" t="s">
        <v>15</v>
      </c>
      <c r="D15" s="37">
        <v>18</v>
      </c>
      <c r="E15" s="72">
        <v>2010</v>
      </c>
      <c r="F15" s="56" t="s">
        <v>28</v>
      </c>
      <c r="G15" s="26">
        <v>40278</v>
      </c>
      <c r="H15" s="27">
        <v>40280</v>
      </c>
      <c r="I15" s="68" t="s">
        <v>106</v>
      </c>
      <c r="J15" s="53" t="s">
        <v>56</v>
      </c>
      <c r="K15" s="54"/>
      <c r="L15" s="54"/>
      <c r="M15" s="54"/>
      <c r="N15" s="55"/>
      <c r="O15" s="31" t="s">
        <v>107</v>
      </c>
      <c r="P15" s="31" t="s">
        <v>1</v>
      </c>
      <c r="Q15" s="32" t="s">
        <v>108</v>
      </c>
      <c r="R15" s="86" t="str">
        <f t="shared" si="3"/>
        <v>◄</v>
      </c>
      <c r="S15" s="13" t="s">
        <v>106</v>
      </c>
      <c r="T15" s="6"/>
      <c r="U15" s="86" t="str">
        <f t="shared" si="4"/>
        <v>◄</v>
      </c>
      <c r="V15" s="13" t="s">
        <v>172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7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23">
        <v>11</v>
      </c>
      <c r="B16" s="24">
        <v>19</v>
      </c>
      <c r="C16" s="76" t="s">
        <v>15</v>
      </c>
      <c r="D16" s="76">
        <f t="shared" ref="D16:D17" si="5">B16</f>
        <v>19</v>
      </c>
      <c r="E16" s="72">
        <v>2010</v>
      </c>
      <c r="F16" s="56" t="s">
        <v>27</v>
      </c>
      <c r="G16" s="26">
        <v>40279</v>
      </c>
      <c r="H16" s="27">
        <v>40281</v>
      </c>
      <c r="I16" s="68" t="s">
        <v>109</v>
      </c>
      <c r="J16" s="53" t="s">
        <v>57</v>
      </c>
      <c r="K16" s="54"/>
      <c r="L16" s="54"/>
      <c r="M16" s="54"/>
      <c r="N16" s="55"/>
      <c r="O16" s="31" t="s">
        <v>110</v>
      </c>
      <c r="P16" s="31" t="s">
        <v>1</v>
      </c>
      <c r="Q16" s="32" t="s">
        <v>111</v>
      </c>
      <c r="R16" s="86" t="str">
        <f t="shared" si="3"/>
        <v>◄</v>
      </c>
      <c r="S16" s="13" t="s">
        <v>109</v>
      </c>
      <c r="T16" s="6"/>
      <c r="U16" s="86" t="str">
        <f t="shared" si="4"/>
        <v>◄</v>
      </c>
      <c r="V16" s="13" t="s">
        <v>173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7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23">
        <v>12</v>
      </c>
      <c r="B17" s="37">
        <v>20</v>
      </c>
      <c r="C17" s="76" t="s">
        <v>15</v>
      </c>
      <c r="D17" s="76">
        <f t="shared" si="5"/>
        <v>20</v>
      </c>
      <c r="E17" s="72">
        <v>2010</v>
      </c>
      <c r="F17" s="56" t="s">
        <v>29</v>
      </c>
      <c r="G17" s="26">
        <v>40280</v>
      </c>
      <c r="H17" s="27">
        <v>40282</v>
      </c>
      <c r="I17" s="68" t="s">
        <v>112</v>
      </c>
      <c r="J17" s="53" t="s">
        <v>58</v>
      </c>
      <c r="K17" s="54"/>
      <c r="L17" s="54"/>
      <c r="M17" s="54"/>
      <c r="N17" s="55"/>
      <c r="O17" s="31" t="s">
        <v>113</v>
      </c>
      <c r="P17" s="31" t="s">
        <v>1</v>
      </c>
      <c r="Q17" s="32" t="s">
        <v>114</v>
      </c>
      <c r="R17" s="86" t="str">
        <f t="shared" si="3"/>
        <v>◄</v>
      </c>
      <c r="S17" s="13" t="s">
        <v>112</v>
      </c>
      <c r="T17" s="6"/>
      <c r="U17" s="86" t="str">
        <f t="shared" si="4"/>
        <v>◄</v>
      </c>
      <c r="V17" s="13" t="s">
        <v>174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7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36">
        <v>13</v>
      </c>
      <c r="B18" s="37">
        <v>21</v>
      </c>
      <c r="C18" s="37" t="s">
        <v>15</v>
      </c>
      <c r="D18" s="37">
        <v>22</v>
      </c>
      <c r="E18" s="72">
        <v>2010</v>
      </c>
      <c r="F18" s="56" t="s">
        <v>30</v>
      </c>
      <c r="G18" s="26">
        <v>40283</v>
      </c>
      <c r="H18" s="27">
        <v>40285</v>
      </c>
      <c r="I18" s="67" t="s">
        <v>115</v>
      </c>
      <c r="J18" s="53" t="s">
        <v>59</v>
      </c>
      <c r="K18" s="54"/>
      <c r="L18" s="54"/>
      <c r="M18" s="54"/>
      <c r="N18" s="55"/>
      <c r="O18" s="31" t="s">
        <v>116</v>
      </c>
      <c r="P18" s="31" t="s">
        <v>86</v>
      </c>
      <c r="Q18" s="32" t="s">
        <v>86</v>
      </c>
      <c r="R18" s="86" t="str">
        <f t="shared" si="3"/>
        <v>◄</v>
      </c>
      <c r="S18" s="13" t="s">
        <v>115</v>
      </c>
      <c r="T18" s="6"/>
      <c r="U18" s="86" t="str">
        <f t="shared" si="4"/>
        <v>◄</v>
      </c>
      <c r="V18" s="13" t="s">
        <v>158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7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14</v>
      </c>
      <c r="B19" s="37">
        <v>23</v>
      </c>
      <c r="C19" s="37" t="s">
        <v>15</v>
      </c>
      <c r="D19" s="37">
        <v>24</v>
      </c>
      <c r="E19" s="72">
        <v>2010</v>
      </c>
      <c r="F19" s="56" t="s">
        <v>31</v>
      </c>
      <c r="G19" s="26">
        <v>40306</v>
      </c>
      <c r="H19" s="27">
        <v>40308</v>
      </c>
      <c r="I19" s="68" t="s">
        <v>117</v>
      </c>
      <c r="J19" s="53" t="s">
        <v>60</v>
      </c>
      <c r="K19" s="54"/>
      <c r="L19" s="54"/>
      <c r="M19" s="54"/>
      <c r="N19" s="55"/>
      <c r="O19" s="31" t="s">
        <v>118</v>
      </c>
      <c r="P19" s="31" t="s">
        <v>86</v>
      </c>
      <c r="Q19" s="32" t="s">
        <v>86</v>
      </c>
      <c r="R19" s="86" t="str">
        <f t="shared" si="3"/>
        <v>◄</v>
      </c>
      <c r="S19" s="13" t="s">
        <v>117</v>
      </c>
      <c r="T19" s="6"/>
      <c r="U19" s="86" t="str">
        <f t="shared" si="4"/>
        <v>◄</v>
      </c>
      <c r="V19" s="13" t="s">
        <v>159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7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15</v>
      </c>
      <c r="B20" s="37">
        <v>25</v>
      </c>
      <c r="C20" s="37" t="s">
        <v>15</v>
      </c>
      <c r="D20" s="37">
        <v>26</v>
      </c>
      <c r="E20" s="72">
        <v>2010</v>
      </c>
      <c r="F20" s="56" t="s">
        <v>32</v>
      </c>
      <c r="G20" s="26">
        <v>40306</v>
      </c>
      <c r="H20" s="27">
        <v>40308</v>
      </c>
      <c r="I20" s="68" t="s">
        <v>119</v>
      </c>
      <c r="J20" s="53" t="s">
        <v>71</v>
      </c>
      <c r="K20" s="54"/>
      <c r="L20" s="54"/>
      <c r="M20" s="54"/>
      <c r="N20" s="55"/>
      <c r="O20" s="31" t="s">
        <v>120</v>
      </c>
      <c r="P20" s="31" t="s">
        <v>1</v>
      </c>
      <c r="Q20" s="32" t="s">
        <v>121</v>
      </c>
      <c r="R20" s="86" t="str">
        <f t="shared" si="3"/>
        <v>◄</v>
      </c>
      <c r="S20" s="13" t="s">
        <v>119</v>
      </c>
      <c r="T20" s="6"/>
      <c r="U20" s="86" t="str">
        <f t="shared" si="4"/>
        <v>◄</v>
      </c>
      <c r="V20" s="13" t="s">
        <v>77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7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2" thickBot="1" x14ac:dyDescent="0.35">
      <c r="A21" s="36">
        <v>15</v>
      </c>
      <c r="B21" s="37">
        <v>25</v>
      </c>
      <c r="C21" s="37" t="s">
        <v>15</v>
      </c>
      <c r="D21" s="37">
        <v>26</v>
      </c>
      <c r="E21" s="72">
        <v>2010</v>
      </c>
      <c r="F21" s="56" t="s">
        <v>32</v>
      </c>
      <c r="G21" s="26">
        <v>40306</v>
      </c>
      <c r="H21" s="27">
        <v>40308</v>
      </c>
      <c r="I21" s="68" t="s">
        <v>122</v>
      </c>
      <c r="J21" s="53" t="s">
        <v>71</v>
      </c>
      <c r="K21" s="54"/>
      <c r="L21" s="54"/>
      <c r="M21" s="54"/>
      <c r="N21" s="55"/>
      <c r="O21" s="31" t="s">
        <v>120</v>
      </c>
      <c r="P21" s="31" t="s">
        <v>1</v>
      </c>
      <c r="Q21" s="32" t="s">
        <v>121</v>
      </c>
      <c r="R21" s="86" t="str">
        <f t="shared" si="3"/>
        <v>◄</v>
      </c>
      <c r="S21" s="13" t="s">
        <v>122</v>
      </c>
      <c r="T21" s="6"/>
      <c r="U21" s="87"/>
      <c r="V21" s="87"/>
      <c r="W21" s="87"/>
      <c r="X21" s="9" t="str">
        <f t="shared" si="0"/>
        <v>◄</v>
      </c>
      <c r="Y21" s="8" t="str">
        <f t="shared" si="1"/>
        <v>◄</v>
      </c>
      <c r="Z21" s="6"/>
      <c r="AA21" s="6"/>
      <c r="AB21" s="7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19.2" customHeight="1" thickBot="1" x14ac:dyDescent="0.35">
      <c r="A22" s="36">
        <v>16</v>
      </c>
      <c r="B22" s="37">
        <v>27</v>
      </c>
      <c r="C22" s="37" t="s">
        <v>15</v>
      </c>
      <c r="D22" s="37">
        <v>28</v>
      </c>
      <c r="E22" s="72">
        <v>2010</v>
      </c>
      <c r="F22" s="56" t="s">
        <v>33</v>
      </c>
      <c r="G22" s="26">
        <v>40341</v>
      </c>
      <c r="H22" s="27">
        <v>40343</v>
      </c>
      <c r="I22" s="67" t="s">
        <v>123</v>
      </c>
      <c r="J22" s="53" t="s">
        <v>61</v>
      </c>
      <c r="K22" s="57"/>
      <c r="L22" s="57"/>
      <c r="M22" s="57"/>
      <c r="N22" s="58"/>
      <c r="O22" s="31" t="s">
        <v>124</v>
      </c>
      <c r="P22" s="31" t="s">
        <v>1</v>
      </c>
      <c r="Q22" s="32" t="s">
        <v>125</v>
      </c>
      <c r="R22" s="86" t="str">
        <f t="shared" si="3"/>
        <v>◄</v>
      </c>
      <c r="S22" s="13" t="s">
        <v>123</v>
      </c>
      <c r="T22" s="6"/>
      <c r="U22" s="86" t="str">
        <f t="shared" si="4"/>
        <v>◄</v>
      </c>
      <c r="V22" s="13" t="s">
        <v>175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7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6.2" thickBot="1" x14ac:dyDescent="0.35">
      <c r="A23" s="36">
        <v>17</v>
      </c>
      <c r="B23" s="37">
        <v>29</v>
      </c>
      <c r="C23" s="37" t="s">
        <v>15</v>
      </c>
      <c r="D23" s="37">
        <v>30</v>
      </c>
      <c r="E23" s="72">
        <v>2010</v>
      </c>
      <c r="F23" s="56" t="s">
        <v>34</v>
      </c>
      <c r="G23" s="26">
        <v>40341</v>
      </c>
      <c r="H23" s="27">
        <v>40343</v>
      </c>
      <c r="I23" s="68" t="s">
        <v>126</v>
      </c>
      <c r="J23" s="53" t="s">
        <v>62</v>
      </c>
      <c r="K23" s="54"/>
      <c r="L23" s="54"/>
      <c r="M23" s="54"/>
      <c r="N23" s="55"/>
      <c r="O23" s="31" t="s">
        <v>127</v>
      </c>
      <c r="P23" s="31" t="s">
        <v>86</v>
      </c>
      <c r="Q23" s="32" t="s">
        <v>86</v>
      </c>
      <c r="R23" s="86" t="str">
        <f t="shared" si="3"/>
        <v>◄</v>
      </c>
      <c r="S23" s="13" t="s">
        <v>126</v>
      </c>
      <c r="T23" s="6"/>
      <c r="U23" s="86" t="str">
        <f t="shared" si="4"/>
        <v>◄</v>
      </c>
      <c r="V23" s="13" t="s">
        <v>160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7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6.2" thickBot="1" x14ac:dyDescent="0.35">
      <c r="A24" s="36" t="s">
        <v>45</v>
      </c>
      <c r="B24" s="37">
        <v>31</v>
      </c>
      <c r="C24" s="37" t="s">
        <v>15</v>
      </c>
      <c r="D24" s="37">
        <v>32</v>
      </c>
      <c r="E24" s="72">
        <v>2010</v>
      </c>
      <c r="F24" s="56" t="s">
        <v>35</v>
      </c>
      <c r="G24" s="26">
        <v>40360</v>
      </c>
      <c r="H24" s="27">
        <v>40362</v>
      </c>
      <c r="I24" s="67" t="s">
        <v>128</v>
      </c>
      <c r="J24" s="53" t="s">
        <v>63</v>
      </c>
      <c r="K24" s="54"/>
      <c r="L24" s="54"/>
      <c r="M24" s="54"/>
      <c r="N24" s="55"/>
      <c r="O24" s="31" t="s">
        <v>129</v>
      </c>
      <c r="P24" s="31" t="s">
        <v>86</v>
      </c>
      <c r="Q24" s="32" t="s">
        <v>86</v>
      </c>
      <c r="R24" s="86" t="str">
        <f t="shared" si="3"/>
        <v>◄</v>
      </c>
      <c r="S24" s="13" t="s">
        <v>128</v>
      </c>
      <c r="T24" s="6"/>
      <c r="U24" s="86" t="str">
        <f t="shared" si="4"/>
        <v>◄</v>
      </c>
      <c r="V24" s="13" t="s">
        <v>176</v>
      </c>
      <c r="W24" s="6"/>
      <c r="X24" s="9" t="str">
        <f t="shared" si="0"/>
        <v>◄</v>
      </c>
      <c r="Y24" s="8" t="str">
        <f t="shared" si="1"/>
        <v>◄</v>
      </c>
      <c r="Z24" s="6"/>
      <c r="AA24" s="6"/>
      <c r="AB24" s="7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s="4" customFormat="1" ht="16.2" thickBot="1" x14ac:dyDescent="0.35">
      <c r="A25" s="36">
        <v>18</v>
      </c>
      <c r="B25" s="37">
        <v>33</v>
      </c>
      <c r="C25" s="37" t="s">
        <v>15</v>
      </c>
      <c r="D25" s="37">
        <v>34</v>
      </c>
      <c r="E25" s="72">
        <v>2010</v>
      </c>
      <c r="F25" s="56" t="s">
        <v>36</v>
      </c>
      <c r="G25" s="26">
        <v>40418</v>
      </c>
      <c r="H25" s="27">
        <v>40420</v>
      </c>
      <c r="I25" s="68" t="s">
        <v>130</v>
      </c>
      <c r="J25" s="53" t="s">
        <v>64</v>
      </c>
      <c r="K25" s="54"/>
      <c r="L25" s="54"/>
      <c r="M25" s="54"/>
      <c r="N25" s="55"/>
      <c r="O25" s="31" t="s">
        <v>131</v>
      </c>
      <c r="P25" s="31" t="s">
        <v>1</v>
      </c>
      <c r="Q25" s="32" t="s">
        <v>132</v>
      </c>
      <c r="R25" s="86" t="str">
        <f t="shared" si="3"/>
        <v>◄</v>
      </c>
      <c r="S25" s="13" t="s">
        <v>130</v>
      </c>
      <c r="T25" s="6"/>
      <c r="U25" s="86" t="str">
        <f t="shared" si="4"/>
        <v>◄</v>
      </c>
      <c r="V25" s="13" t="s">
        <v>177</v>
      </c>
      <c r="W25" s="6"/>
      <c r="X25" s="9" t="str">
        <f t="shared" si="0"/>
        <v>◄</v>
      </c>
      <c r="Y25" s="8" t="str">
        <f t="shared" si="1"/>
        <v>◄</v>
      </c>
      <c r="Z25" s="6"/>
      <c r="AA25" s="6"/>
      <c r="AB25" s="7" t="str">
        <f t="shared" si="2"/>
        <v/>
      </c>
      <c r="AC25" s="33"/>
      <c r="AD25" s="34"/>
      <c r="AE25" s="34"/>
      <c r="AF25" s="34"/>
      <c r="AG25" s="34"/>
      <c r="AH25" s="34"/>
      <c r="AI25" s="34"/>
      <c r="AJ25" s="34"/>
      <c r="AK25" s="34"/>
      <c r="AL25" s="35"/>
    </row>
    <row r="26" spans="1:38" s="4" customFormat="1" ht="16.2" thickBot="1" x14ac:dyDescent="0.35">
      <c r="A26" s="36">
        <v>19</v>
      </c>
      <c r="B26" s="37">
        <v>35</v>
      </c>
      <c r="C26" s="37" t="s">
        <v>15</v>
      </c>
      <c r="D26" s="37">
        <v>36</v>
      </c>
      <c r="E26" s="72">
        <v>2010</v>
      </c>
      <c r="F26" s="56" t="s">
        <v>37</v>
      </c>
      <c r="G26" s="26">
        <v>40418</v>
      </c>
      <c r="H26" s="27">
        <v>40420</v>
      </c>
      <c r="I26" s="68" t="s">
        <v>133</v>
      </c>
      <c r="J26" s="53" t="s">
        <v>72</v>
      </c>
      <c r="K26" s="54"/>
      <c r="L26" s="54"/>
      <c r="M26" s="54"/>
      <c r="N26" s="55"/>
      <c r="O26" s="31" t="s">
        <v>134</v>
      </c>
      <c r="P26" s="31" t="s">
        <v>1</v>
      </c>
      <c r="Q26" s="32" t="s">
        <v>135</v>
      </c>
      <c r="R26" s="86" t="str">
        <f t="shared" si="3"/>
        <v>◄</v>
      </c>
      <c r="S26" s="13" t="s">
        <v>133</v>
      </c>
      <c r="T26" s="6"/>
      <c r="U26" s="86" t="str">
        <f t="shared" si="4"/>
        <v>◄</v>
      </c>
      <c r="V26" s="13" t="s">
        <v>78</v>
      </c>
      <c r="W26" s="6"/>
      <c r="X26" s="9" t="str">
        <f t="shared" si="0"/>
        <v>◄</v>
      </c>
      <c r="Y26" s="8" t="str">
        <f t="shared" si="1"/>
        <v>◄</v>
      </c>
      <c r="Z26" s="6"/>
      <c r="AA26" s="6"/>
      <c r="AB26" s="7" t="str">
        <f t="shared" si="2"/>
        <v/>
      </c>
      <c r="AC26" s="33"/>
      <c r="AD26" s="34"/>
      <c r="AE26" s="34"/>
      <c r="AF26" s="34"/>
      <c r="AG26" s="34"/>
      <c r="AH26" s="34"/>
      <c r="AI26" s="34"/>
      <c r="AJ26" s="34"/>
      <c r="AK26" s="34"/>
      <c r="AL26" s="35"/>
    </row>
    <row r="27" spans="1:38" s="4" customFormat="1" ht="16.2" thickBot="1" x14ac:dyDescent="0.35">
      <c r="A27" s="36">
        <v>19</v>
      </c>
      <c r="B27" s="37">
        <v>35</v>
      </c>
      <c r="C27" s="37" t="s">
        <v>15</v>
      </c>
      <c r="D27" s="37">
        <v>36</v>
      </c>
      <c r="E27" s="72">
        <v>2010</v>
      </c>
      <c r="F27" s="56" t="s">
        <v>37</v>
      </c>
      <c r="G27" s="26">
        <v>40418</v>
      </c>
      <c r="H27" s="27">
        <v>40420</v>
      </c>
      <c r="I27" s="68" t="s">
        <v>136</v>
      </c>
      <c r="J27" s="53" t="s">
        <v>72</v>
      </c>
      <c r="K27" s="54"/>
      <c r="L27" s="54"/>
      <c r="M27" s="54"/>
      <c r="N27" s="55"/>
      <c r="O27" s="31" t="s">
        <v>134</v>
      </c>
      <c r="P27" s="31" t="s">
        <v>1</v>
      </c>
      <c r="Q27" s="32" t="s">
        <v>135</v>
      </c>
      <c r="R27" s="86" t="str">
        <f t="shared" si="3"/>
        <v>◄</v>
      </c>
      <c r="S27" s="13" t="s">
        <v>136</v>
      </c>
      <c r="T27" s="6"/>
      <c r="U27" s="87"/>
      <c r="V27" s="87"/>
      <c r="W27" s="87"/>
      <c r="X27" s="9" t="str">
        <f t="shared" si="0"/>
        <v>◄</v>
      </c>
      <c r="Y27" s="8" t="str">
        <f t="shared" si="1"/>
        <v>◄</v>
      </c>
      <c r="Z27" s="6"/>
      <c r="AA27" s="6"/>
      <c r="AB27" s="7" t="str">
        <f t="shared" si="2"/>
        <v/>
      </c>
      <c r="AC27" s="33"/>
      <c r="AD27" s="34"/>
      <c r="AE27" s="34"/>
      <c r="AF27" s="34"/>
      <c r="AG27" s="34"/>
      <c r="AH27" s="34"/>
      <c r="AI27" s="34"/>
      <c r="AJ27" s="34"/>
      <c r="AK27" s="34"/>
      <c r="AL27" s="35"/>
    </row>
    <row r="28" spans="1:38" s="4" customFormat="1" ht="16.2" thickBot="1" x14ac:dyDescent="0.35">
      <c r="A28" s="36">
        <v>20</v>
      </c>
      <c r="B28" s="37">
        <v>37</v>
      </c>
      <c r="C28" s="37" t="s">
        <v>15</v>
      </c>
      <c r="D28" s="37">
        <v>38</v>
      </c>
      <c r="E28" s="72">
        <v>2010</v>
      </c>
      <c r="F28" s="56" t="s">
        <v>38</v>
      </c>
      <c r="G28" s="26">
        <v>40418</v>
      </c>
      <c r="H28" s="27">
        <v>40420</v>
      </c>
      <c r="I28" s="68" t="s">
        <v>137</v>
      </c>
      <c r="J28" s="53" t="s">
        <v>65</v>
      </c>
      <c r="K28" s="54"/>
      <c r="L28" s="54"/>
      <c r="M28" s="54"/>
      <c r="N28" s="55"/>
      <c r="O28" s="31" t="s">
        <v>138</v>
      </c>
      <c r="P28" s="31" t="s">
        <v>1</v>
      </c>
      <c r="Q28" s="32" t="s">
        <v>139</v>
      </c>
      <c r="R28" s="86" t="str">
        <f t="shared" si="3"/>
        <v>◄</v>
      </c>
      <c r="S28" s="13" t="s">
        <v>137</v>
      </c>
      <c r="T28" s="6"/>
      <c r="U28" s="86" t="str">
        <f t="shared" si="4"/>
        <v>◄</v>
      </c>
      <c r="V28" s="13" t="s">
        <v>161</v>
      </c>
      <c r="W28" s="6"/>
      <c r="X28" s="9" t="str">
        <f t="shared" si="0"/>
        <v>◄</v>
      </c>
      <c r="Y28" s="8" t="str">
        <f t="shared" si="1"/>
        <v>◄</v>
      </c>
      <c r="Z28" s="6"/>
      <c r="AA28" s="6"/>
      <c r="AB28" s="7" t="str">
        <f t="shared" si="2"/>
        <v/>
      </c>
      <c r="AC28" s="33"/>
      <c r="AD28" s="34"/>
      <c r="AE28" s="34"/>
      <c r="AF28" s="34"/>
      <c r="AG28" s="34"/>
      <c r="AH28" s="34"/>
      <c r="AI28" s="34"/>
      <c r="AJ28" s="34"/>
      <c r="AK28" s="34"/>
      <c r="AL28" s="35"/>
    </row>
    <row r="29" spans="1:38" s="4" customFormat="1" ht="17.399999999999999" customHeight="1" thickBot="1" x14ac:dyDescent="0.35">
      <c r="A29" s="36">
        <v>21</v>
      </c>
      <c r="B29" s="37">
        <v>39</v>
      </c>
      <c r="C29" s="37" t="s">
        <v>15</v>
      </c>
      <c r="D29" s="37">
        <v>40</v>
      </c>
      <c r="E29" s="72">
        <v>2010</v>
      </c>
      <c r="F29" s="56" t="s">
        <v>39</v>
      </c>
      <c r="G29" s="26">
        <v>40439</v>
      </c>
      <c r="H29" s="27">
        <v>40441</v>
      </c>
      <c r="I29" s="67" t="s">
        <v>140</v>
      </c>
      <c r="J29" s="53" t="s">
        <v>73</v>
      </c>
      <c r="K29" s="57"/>
      <c r="L29" s="57"/>
      <c r="M29" s="57"/>
      <c r="N29" s="58"/>
      <c r="O29" s="31" t="s">
        <v>141</v>
      </c>
      <c r="P29" s="31" t="s">
        <v>1</v>
      </c>
      <c r="Q29" s="32" t="s">
        <v>142</v>
      </c>
      <c r="R29" s="86" t="str">
        <f t="shared" si="3"/>
        <v>◄</v>
      </c>
      <c r="S29" s="13" t="s">
        <v>140</v>
      </c>
      <c r="T29" s="6"/>
      <c r="U29" s="86" t="str">
        <f t="shared" si="4"/>
        <v>◄</v>
      </c>
      <c r="V29" s="13" t="s">
        <v>178</v>
      </c>
      <c r="W29" s="6"/>
      <c r="X29" s="9" t="str">
        <f t="shared" si="0"/>
        <v>◄</v>
      </c>
      <c r="Y29" s="8" t="str">
        <f t="shared" si="1"/>
        <v>◄</v>
      </c>
      <c r="Z29" s="6"/>
      <c r="AA29" s="6"/>
      <c r="AB29" s="7" t="str">
        <f t="shared" si="2"/>
        <v/>
      </c>
      <c r="AC29" s="33"/>
      <c r="AD29" s="34"/>
      <c r="AE29" s="34"/>
      <c r="AF29" s="34"/>
      <c r="AG29" s="34"/>
      <c r="AH29" s="34"/>
      <c r="AI29" s="34"/>
      <c r="AJ29" s="34"/>
      <c r="AK29" s="34"/>
      <c r="AL29" s="35"/>
    </row>
    <row r="30" spans="1:38" s="4" customFormat="1" ht="16.2" thickBot="1" x14ac:dyDescent="0.35">
      <c r="A30" s="23">
        <v>22</v>
      </c>
      <c r="B30" s="24">
        <v>41</v>
      </c>
      <c r="C30" s="76" t="s">
        <v>15</v>
      </c>
      <c r="D30" s="76">
        <f>B30</f>
        <v>41</v>
      </c>
      <c r="E30" s="72">
        <v>2010</v>
      </c>
      <c r="F30" s="56" t="s">
        <v>40</v>
      </c>
      <c r="G30" s="26">
        <v>40439</v>
      </c>
      <c r="H30" s="27">
        <v>40441</v>
      </c>
      <c r="I30" s="68" t="s">
        <v>143</v>
      </c>
      <c r="J30" s="53" t="s">
        <v>66</v>
      </c>
      <c r="K30" s="54"/>
      <c r="L30" s="54"/>
      <c r="M30" s="54"/>
      <c r="N30" s="55"/>
      <c r="O30" s="31" t="s">
        <v>144</v>
      </c>
      <c r="P30" s="31" t="s">
        <v>1</v>
      </c>
      <c r="Q30" s="32" t="s">
        <v>145</v>
      </c>
      <c r="R30" s="86" t="str">
        <f t="shared" si="3"/>
        <v>◄</v>
      </c>
      <c r="S30" s="13" t="s">
        <v>143</v>
      </c>
      <c r="T30" s="6"/>
      <c r="U30" s="86" t="str">
        <f t="shared" si="4"/>
        <v>◄</v>
      </c>
      <c r="V30" s="13" t="s">
        <v>179</v>
      </c>
      <c r="W30" s="6"/>
      <c r="X30" s="9" t="str">
        <f t="shared" si="0"/>
        <v>◄</v>
      </c>
      <c r="Y30" s="8" t="str">
        <f t="shared" si="1"/>
        <v>◄</v>
      </c>
      <c r="Z30" s="6"/>
      <c r="AA30" s="6"/>
      <c r="AB30" s="7" t="str">
        <f t="shared" si="2"/>
        <v/>
      </c>
      <c r="AC30" s="33"/>
      <c r="AD30" s="34"/>
      <c r="AE30" s="34"/>
      <c r="AF30" s="34"/>
      <c r="AG30" s="34"/>
      <c r="AH30" s="34"/>
      <c r="AI30" s="34"/>
      <c r="AJ30" s="34"/>
      <c r="AK30" s="34"/>
      <c r="AL30" s="35"/>
    </row>
    <row r="31" spans="1:38" s="4" customFormat="1" ht="16.2" thickBot="1" x14ac:dyDescent="0.35">
      <c r="A31" s="36">
        <v>23</v>
      </c>
      <c r="B31" s="37">
        <v>42</v>
      </c>
      <c r="C31" s="37" t="s">
        <v>15</v>
      </c>
      <c r="D31" s="37">
        <v>43</v>
      </c>
      <c r="E31" s="72">
        <v>2010</v>
      </c>
      <c r="F31" s="56" t="s">
        <v>40</v>
      </c>
      <c r="G31" s="26">
        <v>40467</v>
      </c>
      <c r="H31" s="27">
        <v>40469</v>
      </c>
      <c r="I31" s="68" t="s">
        <v>146</v>
      </c>
      <c r="J31" s="53" t="s">
        <v>67</v>
      </c>
      <c r="K31" s="54"/>
      <c r="L31" s="54"/>
      <c r="M31" s="54"/>
      <c r="N31" s="55"/>
      <c r="O31" s="31" t="s">
        <v>147</v>
      </c>
      <c r="P31" s="31" t="s">
        <v>1</v>
      </c>
      <c r="Q31" s="32" t="s">
        <v>148</v>
      </c>
      <c r="R31" s="86" t="str">
        <f t="shared" si="3"/>
        <v>◄</v>
      </c>
      <c r="S31" s="13" t="s">
        <v>146</v>
      </c>
      <c r="T31" s="6"/>
      <c r="U31" s="86" t="str">
        <f t="shared" si="4"/>
        <v>◄</v>
      </c>
      <c r="V31" s="13" t="s">
        <v>162</v>
      </c>
      <c r="W31" s="6"/>
      <c r="X31" s="9" t="str">
        <f t="shared" si="0"/>
        <v>◄</v>
      </c>
      <c r="Y31" s="8" t="str">
        <f t="shared" si="1"/>
        <v>◄</v>
      </c>
      <c r="Z31" s="6"/>
      <c r="AA31" s="6"/>
      <c r="AB31" s="7" t="str">
        <f t="shared" si="2"/>
        <v/>
      </c>
      <c r="AC31" s="33"/>
      <c r="AD31" s="34"/>
      <c r="AE31" s="34"/>
      <c r="AF31" s="34"/>
      <c r="AG31" s="34"/>
      <c r="AH31" s="34"/>
      <c r="AI31" s="34"/>
      <c r="AJ31" s="34"/>
      <c r="AK31" s="34"/>
      <c r="AL31" s="35"/>
    </row>
    <row r="32" spans="1:38" s="4" customFormat="1" ht="16.2" thickBot="1" x14ac:dyDescent="0.35">
      <c r="A32" s="36">
        <v>24</v>
      </c>
      <c r="B32" s="37">
        <v>44</v>
      </c>
      <c r="C32" s="37" t="s">
        <v>15</v>
      </c>
      <c r="D32" s="37">
        <v>45</v>
      </c>
      <c r="E32" s="72">
        <v>2010</v>
      </c>
      <c r="F32" s="56" t="s">
        <v>41</v>
      </c>
      <c r="G32" s="26">
        <v>40467</v>
      </c>
      <c r="H32" s="27">
        <v>40469</v>
      </c>
      <c r="I32" s="67" t="s">
        <v>149</v>
      </c>
      <c r="J32" s="53" t="s">
        <v>68</v>
      </c>
      <c r="K32" s="54"/>
      <c r="L32" s="54"/>
      <c r="M32" s="54"/>
      <c r="N32" s="55"/>
      <c r="O32" s="31" t="s">
        <v>150</v>
      </c>
      <c r="P32" s="31" t="s">
        <v>1</v>
      </c>
      <c r="Q32" s="32" t="s">
        <v>151</v>
      </c>
      <c r="R32" s="86" t="str">
        <f t="shared" si="3"/>
        <v>◄</v>
      </c>
      <c r="S32" s="13" t="s">
        <v>149</v>
      </c>
      <c r="T32" s="6"/>
      <c r="U32" s="86" t="str">
        <f t="shared" si="4"/>
        <v>◄</v>
      </c>
      <c r="V32" s="13" t="s">
        <v>180</v>
      </c>
      <c r="W32" s="6"/>
      <c r="X32" s="9" t="str">
        <f t="shared" si="0"/>
        <v>◄</v>
      </c>
      <c r="Y32" s="8" t="str">
        <f t="shared" si="1"/>
        <v>◄</v>
      </c>
      <c r="Z32" s="6"/>
      <c r="AA32" s="6"/>
      <c r="AB32" s="7" t="str">
        <f t="shared" si="2"/>
        <v/>
      </c>
      <c r="AC32" s="33"/>
      <c r="AD32" s="34"/>
      <c r="AE32" s="34"/>
      <c r="AF32" s="34"/>
      <c r="AG32" s="34"/>
      <c r="AH32" s="34"/>
      <c r="AI32" s="34"/>
      <c r="AJ32" s="34"/>
      <c r="AK32" s="34"/>
      <c r="AL32" s="35"/>
    </row>
    <row r="33" spans="1:38" s="4" customFormat="1" ht="16.2" thickBot="1" x14ac:dyDescent="0.35">
      <c r="A33" s="36">
        <v>25</v>
      </c>
      <c r="B33" s="37">
        <v>46</v>
      </c>
      <c r="C33" s="37" t="s">
        <v>15</v>
      </c>
      <c r="D33" s="37">
        <v>47</v>
      </c>
      <c r="E33" s="71">
        <v>2010</v>
      </c>
      <c r="F33" s="56" t="s">
        <v>42</v>
      </c>
      <c r="G33" s="26">
        <v>40488</v>
      </c>
      <c r="H33" s="27">
        <v>40490</v>
      </c>
      <c r="I33" s="68" t="s">
        <v>152</v>
      </c>
      <c r="J33" s="53" t="s">
        <v>69</v>
      </c>
      <c r="K33" s="54"/>
      <c r="L33" s="54"/>
      <c r="M33" s="54"/>
      <c r="N33" s="55"/>
      <c r="O33" s="31" t="s">
        <v>153</v>
      </c>
      <c r="P33" s="31" t="s">
        <v>1</v>
      </c>
      <c r="Q33" s="32" t="s">
        <v>154</v>
      </c>
      <c r="R33" s="86" t="str">
        <f t="shared" si="3"/>
        <v>◄</v>
      </c>
      <c r="S33" s="13" t="s">
        <v>152</v>
      </c>
      <c r="T33" s="6"/>
      <c r="U33" s="86" t="str">
        <f t="shared" si="4"/>
        <v>◄</v>
      </c>
      <c r="V33" s="13" t="s">
        <v>181</v>
      </c>
      <c r="W33" s="6"/>
      <c r="X33" s="9" t="str">
        <f t="shared" si="0"/>
        <v>◄</v>
      </c>
      <c r="Y33" s="8" t="str">
        <f t="shared" si="1"/>
        <v>◄</v>
      </c>
      <c r="Z33" s="6"/>
      <c r="AA33" s="6"/>
      <c r="AB33" s="7" t="str">
        <f t="shared" si="2"/>
        <v/>
      </c>
      <c r="AC33" s="33"/>
      <c r="AD33" s="34"/>
      <c r="AE33" s="34"/>
      <c r="AF33" s="34"/>
      <c r="AG33" s="34"/>
      <c r="AH33" s="34"/>
      <c r="AI33" s="34"/>
      <c r="AJ33" s="34"/>
      <c r="AK33" s="34"/>
      <c r="AL33" s="35"/>
    </row>
    <row r="34" spans="1:38" s="4" customFormat="1" ht="18" customHeight="1" thickBot="1" x14ac:dyDescent="0.35">
      <c r="A34" s="36">
        <v>26</v>
      </c>
      <c r="B34" s="37">
        <v>48</v>
      </c>
      <c r="C34" s="37" t="s">
        <v>15</v>
      </c>
      <c r="D34" s="37">
        <v>49</v>
      </c>
      <c r="E34" s="71">
        <v>2010</v>
      </c>
      <c r="F34" s="56" t="s">
        <v>43</v>
      </c>
      <c r="G34" s="26">
        <v>40488</v>
      </c>
      <c r="H34" s="27">
        <v>40490</v>
      </c>
      <c r="I34" s="68" t="s">
        <v>75</v>
      </c>
      <c r="J34" s="53" t="s">
        <v>70</v>
      </c>
      <c r="K34" s="57"/>
      <c r="L34" s="57"/>
      <c r="M34" s="57"/>
      <c r="N34" s="58"/>
      <c r="O34" s="31" t="s">
        <v>155</v>
      </c>
      <c r="P34" s="31" t="s">
        <v>1</v>
      </c>
      <c r="Q34" s="32" t="s">
        <v>156</v>
      </c>
      <c r="R34" s="86" t="str">
        <f t="shared" si="3"/>
        <v>◄</v>
      </c>
      <c r="S34" s="13" t="s">
        <v>75</v>
      </c>
      <c r="T34" s="6"/>
      <c r="U34" s="86" t="str">
        <f t="shared" si="4"/>
        <v>◄</v>
      </c>
      <c r="V34" s="13" t="s">
        <v>46</v>
      </c>
      <c r="W34" s="6"/>
      <c r="X34" s="9" t="str">
        <f t="shared" si="0"/>
        <v>◄</v>
      </c>
      <c r="Y34" s="8" t="str">
        <f t="shared" si="1"/>
        <v>◄</v>
      </c>
      <c r="Z34" s="6"/>
      <c r="AA34" s="6"/>
      <c r="AB34" s="7" t="str">
        <f t="shared" si="2"/>
        <v/>
      </c>
      <c r="AC34" s="33"/>
      <c r="AD34" s="34"/>
      <c r="AE34" s="34"/>
      <c r="AF34" s="34"/>
      <c r="AG34" s="34"/>
      <c r="AH34" s="34"/>
      <c r="AI34" s="34"/>
      <c r="AJ34" s="34"/>
      <c r="AK34" s="34"/>
      <c r="AL34" s="29"/>
    </row>
    <row r="35" spans="1:38" s="4" customFormat="1" ht="18" customHeight="1" thickBot="1" x14ac:dyDescent="0.35">
      <c r="A35" s="42">
        <v>26</v>
      </c>
      <c r="B35" s="43">
        <v>48</v>
      </c>
      <c r="C35" s="43" t="s">
        <v>15</v>
      </c>
      <c r="D35" s="43">
        <v>49</v>
      </c>
      <c r="E35" s="73">
        <v>2010</v>
      </c>
      <c r="F35" s="44" t="s">
        <v>43</v>
      </c>
      <c r="G35" s="45">
        <v>40488</v>
      </c>
      <c r="H35" s="46">
        <v>40490</v>
      </c>
      <c r="I35" s="68" t="s">
        <v>74</v>
      </c>
      <c r="J35" s="59" t="s">
        <v>70</v>
      </c>
      <c r="K35" s="60"/>
      <c r="L35" s="60"/>
      <c r="M35" s="60"/>
      <c r="N35" s="61"/>
      <c r="O35" s="31" t="s">
        <v>155</v>
      </c>
      <c r="P35" s="31" t="s">
        <v>1</v>
      </c>
      <c r="Q35" s="32" t="s">
        <v>156</v>
      </c>
      <c r="R35" s="86" t="str">
        <f t="shared" si="3"/>
        <v>◄</v>
      </c>
      <c r="S35" s="13" t="s">
        <v>74</v>
      </c>
      <c r="T35" s="6"/>
      <c r="U35" s="87"/>
      <c r="V35" s="87"/>
      <c r="W35" s="87"/>
      <c r="X35" s="9" t="str">
        <f t="shared" si="0"/>
        <v>◄</v>
      </c>
      <c r="Y35" s="8" t="str">
        <f t="shared" si="1"/>
        <v>◄</v>
      </c>
      <c r="Z35" s="6"/>
      <c r="AA35" s="6"/>
      <c r="AB35" s="7" t="str">
        <f t="shared" si="2"/>
        <v/>
      </c>
      <c r="AC35" s="33"/>
      <c r="AD35" s="34"/>
      <c r="AE35" s="34"/>
      <c r="AF35" s="34"/>
      <c r="AG35" s="34"/>
      <c r="AH35" s="34"/>
      <c r="AI35" s="34"/>
      <c r="AJ35" s="34"/>
      <c r="AK35" s="34"/>
      <c r="AL35" s="29"/>
    </row>
    <row r="36" spans="1:38" x14ac:dyDescent="0.3">
      <c r="R36"/>
      <c r="T36"/>
      <c r="U36"/>
      <c r="W36"/>
    </row>
    <row r="37" spans="1:38" x14ac:dyDescent="0.3">
      <c r="R37"/>
      <c r="T37"/>
      <c r="U37"/>
      <c r="W37"/>
    </row>
    <row r="38" spans="1:38" x14ac:dyDescent="0.3">
      <c r="R38"/>
      <c r="T38"/>
      <c r="U38"/>
      <c r="W38"/>
    </row>
    <row r="39" spans="1:38" x14ac:dyDescent="0.3">
      <c r="R39"/>
      <c r="T39"/>
      <c r="U39"/>
      <c r="W39"/>
    </row>
    <row r="40" spans="1:38" x14ac:dyDescent="0.3">
      <c r="R40"/>
      <c r="T40"/>
      <c r="U40"/>
      <c r="W40"/>
    </row>
    <row r="41" spans="1:38" x14ac:dyDescent="0.3">
      <c r="R41"/>
      <c r="T41"/>
      <c r="U41"/>
      <c r="W41"/>
    </row>
    <row r="42" spans="1:38" x14ac:dyDescent="0.3">
      <c r="R42"/>
      <c r="T42"/>
      <c r="U42"/>
      <c r="W42"/>
    </row>
    <row r="43" spans="1:38" x14ac:dyDescent="0.3">
      <c r="R43"/>
      <c r="T43"/>
      <c r="U43"/>
      <c r="W43"/>
    </row>
    <row r="44" spans="1:38" x14ac:dyDescent="0.3">
      <c r="R44"/>
      <c r="T44"/>
      <c r="U44"/>
      <c r="W44"/>
    </row>
    <row r="45" spans="1:38" x14ac:dyDescent="0.3">
      <c r="R45"/>
      <c r="T45"/>
      <c r="U45"/>
      <c r="W45"/>
    </row>
    <row r="46" spans="1:38" x14ac:dyDescent="0.3">
      <c r="R46"/>
      <c r="T46"/>
      <c r="U46"/>
      <c r="W46"/>
    </row>
    <row r="47" spans="1:38" x14ac:dyDescent="0.3">
      <c r="R47"/>
      <c r="T47"/>
      <c r="U47"/>
      <c r="W47"/>
    </row>
    <row r="48" spans="1:38" x14ac:dyDescent="0.3">
      <c r="R48"/>
      <c r="T48"/>
      <c r="U48"/>
      <c r="W48"/>
    </row>
    <row r="49" spans="18:23" x14ac:dyDescent="0.3">
      <c r="R49"/>
      <c r="T49"/>
      <c r="U49"/>
      <c r="W49"/>
    </row>
    <row r="50" spans="18:23" x14ac:dyDescent="0.3">
      <c r="R50"/>
      <c r="T50"/>
      <c r="U50"/>
      <c r="W50"/>
    </row>
    <row r="51" spans="18:23" x14ac:dyDescent="0.3">
      <c r="R51"/>
      <c r="T51"/>
      <c r="U51"/>
      <c r="W51"/>
    </row>
    <row r="52" spans="18:23" x14ac:dyDescent="0.3">
      <c r="R52"/>
      <c r="T52"/>
      <c r="U52"/>
      <c r="W52"/>
    </row>
    <row r="53" spans="18:23" x14ac:dyDescent="0.3">
      <c r="R53"/>
      <c r="T53"/>
      <c r="U53"/>
      <c r="W53"/>
    </row>
    <row r="54" spans="18:23" x14ac:dyDescent="0.3">
      <c r="R54"/>
      <c r="T54"/>
      <c r="U54"/>
      <c r="W54"/>
    </row>
    <row r="55" spans="18:23" x14ac:dyDescent="0.3">
      <c r="R55"/>
      <c r="T55"/>
      <c r="U55"/>
      <c r="W55"/>
    </row>
    <row r="56" spans="18:23" x14ac:dyDescent="0.3">
      <c r="R56"/>
      <c r="T56"/>
      <c r="U56"/>
      <c r="W56"/>
    </row>
    <row r="57" spans="18:23" x14ac:dyDescent="0.3">
      <c r="R57"/>
      <c r="T57"/>
      <c r="U57"/>
      <c r="W57"/>
    </row>
    <row r="58" spans="18:23" x14ac:dyDescent="0.3">
      <c r="R58"/>
      <c r="T58"/>
      <c r="U58"/>
      <c r="W58"/>
    </row>
    <row r="59" spans="18:23" x14ac:dyDescent="0.3">
      <c r="R59"/>
      <c r="T59"/>
      <c r="U59"/>
      <c r="W59"/>
    </row>
    <row r="60" spans="18:23" x14ac:dyDescent="0.3">
      <c r="R60"/>
      <c r="T60"/>
      <c r="U60"/>
      <c r="W60"/>
    </row>
  </sheetData>
  <sheetProtection autoFilter="0"/>
  <autoFilter ref="A1:AB60" xr:uid="{FF1FEE2F-A75B-421E-85CF-1FBFAE3D00BC}"/>
  <mergeCells count="12">
    <mergeCell ref="S2:T2"/>
    <mergeCell ref="V2:W2"/>
    <mergeCell ref="S3:T3"/>
    <mergeCell ref="V3:W3"/>
    <mergeCell ref="Y2:AB2"/>
    <mergeCell ref="AA3:AB3"/>
    <mergeCell ref="O3:Q3"/>
    <mergeCell ref="Y3:Z3"/>
    <mergeCell ref="O4:Q4"/>
    <mergeCell ref="G3:H3"/>
    <mergeCell ref="J3:N3"/>
    <mergeCell ref="J4:N4"/>
  </mergeCells>
  <conditionalFormatting sqref="I4">
    <cfRule type="containsText" dxfId="934" priority="154" operator="containsText" text="P.">
      <formula>NOT(ISERROR(SEARCH("P.",I4)))</formula>
    </cfRule>
    <cfRule type="containsText" dxfId="933" priority="150" operator="containsText" text="?missend">
      <formula>NOT(ISERROR(SEARCH("?missend",I4)))</formula>
    </cfRule>
    <cfRule type="containsText" dxfId="932" priority="151" operator="containsText" text=" -----">
      <formula>NOT(ISERROR(SEARCH(" -----",I4)))</formula>
    </cfRule>
    <cfRule type="containsText" dxfId="931" priority="152" operator="containsText" text="◙">
      <formula>NOT(ISERROR(SEARCH("◙",I4)))</formula>
    </cfRule>
    <cfRule type="containsText" dxfId="930" priority="153" operator="containsText" text=" -----">
      <formula>NOT(ISERROR(SEARCH(" -----",I4)))</formula>
    </cfRule>
  </conditionalFormatting>
  <conditionalFormatting sqref="I4:I35">
    <cfRule type="containsText" dxfId="929" priority="138" operator="containsText" text="◙">
      <formula>NOT(ISERROR(SEARCH("◙",I4)))</formula>
    </cfRule>
    <cfRule type="containsText" dxfId="928" priority="139" operator="containsText" text=" -----">
      <formula>NOT(ISERROR(SEARCH(" -----",I4)))</formula>
    </cfRule>
    <cfRule type="containsText" dxfId="927" priority="140" operator="containsText" text="P.">
      <formula>NOT(ISERROR(SEARCH("P.",I4)))</formula>
    </cfRule>
  </conditionalFormatting>
  <conditionalFormatting sqref="I5:I35">
    <cfRule type="containsText" dxfId="926" priority="136" operator="containsText" text="?missend">
      <formula>NOT(ISERROR(SEARCH("?missend",I5)))</formula>
    </cfRule>
    <cfRule type="containsText" dxfId="925" priority="137" operator="containsText" text=" -----">
      <formula>NOT(ISERROR(SEARCH(" -----",I5)))</formula>
    </cfRule>
  </conditionalFormatting>
  <conditionalFormatting sqref="P5:Q35">
    <cfRule type="containsBlanks" dxfId="924" priority="142">
      <formula>LEN(TRIM(P5))=0</formula>
    </cfRule>
  </conditionalFormatting>
  <conditionalFormatting sqref="S4">
    <cfRule type="containsText" dxfId="923" priority="109" operator="containsText" text="P.">
      <formula>NOT(ISERROR(SEARCH("P.",S4)))</formula>
    </cfRule>
    <cfRule type="containsText" dxfId="922" priority="107" operator="containsText" text="◙">
      <formula>NOT(ISERROR(SEARCH("◙",S4)))</formula>
    </cfRule>
    <cfRule type="containsText" dxfId="921" priority="108" operator="containsText" text=" -----">
      <formula>NOT(ISERROR(SEARCH(" -----",S4)))</formula>
    </cfRule>
    <cfRule type="containsText" dxfId="920" priority="111" operator="containsText" text=" -----">
      <formula>NOT(ISERROR(SEARCH(" -----",S4)))</formula>
    </cfRule>
    <cfRule type="containsText" dxfId="919" priority="110" operator="containsText" text="?missend">
      <formula>NOT(ISERROR(SEARCH("?missend",S4)))</formula>
    </cfRule>
  </conditionalFormatting>
  <conditionalFormatting sqref="S4:S35">
    <cfRule type="containsText" dxfId="918" priority="114" operator="containsText" text="P.">
      <formula>NOT(ISERROR(SEARCH("P.",S4)))</formula>
    </cfRule>
    <cfRule type="containsText" dxfId="917" priority="112" operator="containsText" text="◙">
      <formula>NOT(ISERROR(SEARCH("◙",S4)))</formula>
    </cfRule>
    <cfRule type="containsText" dxfId="916" priority="113" operator="containsText" text=" -----">
      <formula>NOT(ISERROR(SEARCH(" -----",S4)))</formula>
    </cfRule>
  </conditionalFormatting>
  <conditionalFormatting sqref="S5:S35">
    <cfRule type="containsText" dxfId="915" priority="133" operator="containsText" text="P.">
      <formula>NOT(ISERROR(SEARCH("P.",S5)))</formula>
    </cfRule>
    <cfRule type="containsText" dxfId="914" priority="134" operator="containsText" text=" -----">
      <formula>NOT(ISERROR(SEARCH(" -----",S5)))</formula>
    </cfRule>
    <cfRule type="containsText" dxfId="913" priority="132" operator="containsText" text="◙">
      <formula>NOT(ISERROR(SEARCH("◙",S5)))</formula>
    </cfRule>
    <cfRule type="containsText" dxfId="912" priority="131" operator="containsText" text=" -----">
      <formula>NOT(ISERROR(SEARCH(" -----",S5)))</formula>
    </cfRule>
    <cfRule type="containsText" dxfId="911" priority="130" operator="containsText" text="?FDS-">
      <formula>NOT(ISERROR(SEARCH("?FDS-",S5)))</formula>
    </cfRule>
  </conditionalFormatting>
  <conditionalFormatting sqref="U7">
    <cfRule type="containsText" dxfId="910" priority="82" operator="containsText" text="P.">
      <formula>NOT(ISERROR(SEARCH("P.",U7)))</formula>
    </cfRule>
    <cfRule type="containsText" dxfId="909" priority="81" operator="containsText" text=" -----">
      <formula>NOT(ISERROR(SEARCH(" -----",U7)))</formula>
    </cfRule>
    <cfRule type="containsText" dxfId="908" priority="75" operator="containsText" text="?FDS-">
      <formula>NOT(ISERROR(SEARCH("?FDS-",U7)))</formula>
    </cfRule>
    <cfRule type="containsText" dxfId="907" priority="76" operator="containsText" text=" -----">
      <formula>NOT(ISERROR(SEARCH(" -----",U7)))</formula>
    </cfRule>
    <cfRule type="containsText" dxfId="906" priority="77" operator="containsText" text="◙">
      <formula>NOT(ISERROR(SEARCH("◙",U7)))</formula>
    </cfRule>
    <cfRule type="containsText" dxfId="905" priority="79" operator="containsText" text=" -----">
      <formula>NOT(ISERROR(SEARCH(" -----",U7)))</formula>
    </cfRule>
    <cfRule type="containsText" dxfId="904" priority="80" operator="containsText" text="◙">
      <formula>NOT(ISERROR(SEARCH("◙",U7)))</formula>
    </cfRule>
    <cfRule type="containsText" dxfId="903" priority="78" operator="containsText" text="P.">
      <formula>NOT(ISERROR(SEARCH("P.",U7)))</formula>
    </cfRule>
  </conditionalFormatting>
  <conditionalFormatting sqref="U21">
    <cfRule type="containsText" dxfId="902" priority="27" operator="containsText" text="?FDS-">
      <formula>NOT(ISERROR(SEARCH("?FDS-",U21)))</formula>
    </cfRule>
    <cfRule type="containsText" dxfId="901" priority="28" operator="containsText" text=" -----">
      <formula>NOT(ISERROR(SEARCH(" -----",U21)))</formula>
    </cfRule>
    <cfRule type="containsText" dxfId="900" priority="29" operator="containsText" text="◙">
      <formula>NOT(ISERROR(SEARCH("◙",U21)))</formula>
    </cfRule>
    <cfRule type="containsText" dxfId="899" priority="30" operator="containsText" text="P.">
      <formula>NOT(ISERROR(SEARCH("P.",U21)))</formula>
    </cfRule>
    <cfRule type="containsText" dxfId="898" priority="31" operator="containsText" text=" -----">
      <formula>NOT(ISERROR(SEARCH(" -----",U21)))</formula>
    </cfRule>
    <cfRule type="containsText" dxfId="897" priority="32" operator="containsText" text="◙">
      <formula>NOT(ISERROR(SEARCH("◙",U21)))</formula>
    </cfRule>
    <cfRule type="containsText" dxfId="896" priority="33" operator="containsText" text=" -----">
      <formula>NOT(ISERROR(SEARCH(" -----",U21)))</formula>
    </cfRule>
    <cfRule type="containsText" dxfId="895" priority="34" operator="containsText" text="P.">
      <formula>NOT(ISERROR(SEARCH("P.",U21)))</formula>
    </cfRule>
  </conditionalFormatting>
  <conditionalFormatting sqref="U27">
    <cfRule type="containsText" dxfId="894" priority="3" operator="containsText" text="?FDS-">
      <formula>NOT(ISERROR(SEARCH("?FDS-",U27)))</formula>
    </cfRule>
    <cfRule type="containsText" dxfId="893" priority="4" operator="containsText" text=" -----">
      <formula>NOT(ISERROR(SEARCH(" -----",U27)))</formula>
    </cfRule>
    <cfRule type="containsText" dxfId="892" priority="5" operator="containsText" text="◙">
      <formula>NOT(ISERROR(SEARCH("◙",U27)))</formula>
    </cfRule>
    <cfRule type="containsText" dxfId="891" priority="6" operator="containsText" text="P.">
      <formula>NOT(ISERROR(SEARCH("P.",U27)))</formula>
    </cfRule>
    <cfRule type="containsText" dxfId="890" priority="7" operator="containsText" text=" -----">
      <formula>NOT(ISERROR(SEARCH(" -----",U27)))</formula>
    </cfRule>
    <cfRule type="containsText" dxfId="889" priority="10" operator="containsText" text="P.">
      <formula>NOT(ISERROR(SEARCH("P.",U27)))</formula>
    </cfRule>
    <cfRule type="containsText" dxfId="888" priority="9" operator="containsText" text=" -----">
      <formula>NOT(ISERROR(SEARCH(" -----",U27)))</formula>
    </cfRule>
    <cfRule type="containsText" dxfId="887" priority="8" operator="containsText" text="◙">
      <formula>NOT(ISERROR(SEARCH("◙",U27)))</formula>
    </cfRule>
  </conditionalFormatting>
  <conditionalFormatting sqref="U35">
    <cfRule type="containsText" dxfId="886" priority="51" operator="containsText" text="?FDS-">
      <formula>NOT(ISERROR(SEARCH("?FDS-",U35)))</formula>
    </cfRule>
    <cfRule type="containsText" dxfId="885" priority="52" operator="containsText" text=" -----">
      <formula>NOT(ISERROR(SEARCH(" -----",U35)))</formula>
    </cfRule>
    <cfRule type="containsText" dxfId="884" priority="53" operator="containsText" text="◙">
      <formula>NOT(ISERROR(SEARCH("◙",U35)))</formula>
    </cfRule>
    <cfRule type="containsText" dxfId="883" priority="54" operator="containsText" text="P.">
      <formula>NOT(ISERROR(SEARCH("P.",U35)))</formula>
    </cfRule>
    <cfRule type="containsText" dxfId="882" priority="55" operator="containsText" text=" -----">
      <formula>NOT(ISERROR(SEARCH(" -----",U35)))</formula>
    </cfRule>
    <cfRule type="containsText" dxfId="881" priority="56" operator="containsText" text="◙">
      <formula>NOT(ISERROR(SEARCH("◙",U35)))</formula>
    </cfRule>
    <cfRule type="containsText" dxfId="880" priority="58" operator="containsText" text="P.">
      <formula>NOT(ISERROR(SEARCH("P.",U35)))</formula>
    </cfRule>
    <cfRule type="containsText" dxfId="879" priority="57" operator="containsText" text=" -----">
      <formula>NOT(ISERROR(SEARCH(" -----",U35)))</formula>
    </cfRule>
  </conditionalFormatting>
  <conditionalFormatting sqref="V4">
    <cfRule type="containsText" dxfId="878" priority="106" operator="containsText" text="P.">
      <formula>NOT(ISERROR(SEARCH("P.",V4)))</formula>
    </cfRule>
    <cfRule type="containsText" dxfId="877" priority="103" operator="containsText" text=" -----">
      <formula>NOT(ISERROR(SEARCH(" -----",V4)))</formula>
    </cfRule>
    <cfRule type="containsText" dxfId="876" priority="99" operator="containsText" text="◙">
      <formula>NOT(ISERROR(SEARCH("◙",V4)))</formula>
    </cfRule>
    <cfRule type="containsText" dxfId="875" priority="100" operator="containsText" text=" -----">
      <formula>NOT(ISERROR(SEARCH(" -----",V4)))</formula>
    </cfRule>
    <cfRule type="containsText" dxfId="874" priority="104" operator="containsText" text="◙">
      <formula>NOT(ISERROR(SEARCH("◙",V4)))</formula>
    </cfRule>
    <cfRule type="containsText" dxfId="873" priority="101" operator="containsText" text="P.">
      <formula>NOT(ISERROR(SEARCH("P.",V4)))</formula>
    </cfRule>
    <cfRule type="containsText" dxfId="872" priority="102" operator="containsText" text="?missend">
      <formula>NOT(ISERROR(SEARCH("?missend",V4)))</formula>
    </cfRule>
  </conditionalFormatting>
  <conditionalFormatting sqref="V4:V6">
    <cfRule type="containsText" dxfId="871" priority="105" operator="containsText" text=" -----">
      <formula>NOT(ISERROR(SEARCH(" -----",V4)))</formula>
    </cfRule>
  </conditionalFormatting>
  <conditionalFormatting sqref="V5:V6 V8:V17 V19:V20 V22:V26 V28:V34">
    <cfRule type="containsText" dxfId="870" priority="128" operator="containsText" text=" -----">
      <formula>NOT(ISERROR(SEARCH(" -----",V5)))</formula>
    </cfRule>
    <cfRule type="containsText" dxfId="869" priority="127" operator="containsText" text="◙">
      <formula>NOT(ISERROR(SEARCH("◙",V5)))</formula>
    </cfRule>
    <cfRule type="containsText" dxfId="868" priority="126" operator="containsText" text=" -----">
      <formula>NOT(ISERROR(SEARCH(" -----",V5)))</formula>
    </cfRule>
    <cfRule type="containsText" dxfId="867" priority="125" operator="containsText" text="P.">
      <formula>NOT(ISERROR(SEARCH("P.",V5)))</formula>
    </cfRule>
    <cfRule type="containsText" dxfId="866" priority="129" operator="containsText" text="P.">
      <formula>NOT(ISERROR(SEARCH("P.",V5)))</formula>
    </cfRule>
  </conditionalFormatting>
  <conditionalFormatting sqref="V5:V35">
    <cfRule type="containsText" dxfId="865" priority="19" operator="containsText" text="?FDS-">
      <formula>NOT(ISERROR(SEARCH("?FDS-",V5)))</formula>
    </cfRule>
  </conditionalFormatting>
  <conditionalFormatting sqref="V7">
    <cfRule type="containsText" dxfId="864" priority="98" operator="containsText" text="P.">
      <formula>NOT(ISERROR(SEARCH("P.",V7)))</formula>
    </cfRule>
    <cfRule type="containsText" dxfId="863" priority="96" operator="containsText" text="◙">
      <formula>NOT(ISERROR(SEARCH("◙",V7)))</formula>
    </cfRule>
    <cfRule type="containsText" dxfId="862" priority="93" operator="containsText" text="◙">
      <formula>NOT(ISERROR(SEARCH("◙",V7)))</formula>
    </cfRule>
    <cfRule type="containsText" dxfId="861" priority="94" operator="containsText" text="P.">
      <formula>NOT(ISERROR(SEARCH("P.",V7)))</formula>
    </cfRule>
    <cfRule type="containsText" dxfId="860" priority="95" operator="containsText" text=" -----">
      <formula>NOT(ISERROR(SEARCH(" -----",V7)))</formula>
    </cfRule>
    <cfRule type="containsText" dxfId="859" priority="97" operator="containsText" text=" -----">
      <formula>NOT(ISERROR(SEARCH(" -----",V7)))</formula>
    </cfRule>
  </conditionalFormatting>
  <conditionalFormatting sqref="V8:V17 V19:V20 V5:V6 V28:V34 V22:V26">
    <cfRule type="containsText" dxfId="858" priority="124" operator="containsText" text="◙">
      <formula>NOT(ISERROR(SEARCH("◙",V5)))</formula>
    </cfRule>
  </conditionalFormatting>
  <conditionalFormatting sqref="V8:V20">
    <cfRule type="containsText" dxfId="857" priority="122" operator="containsText" text=" -----">
      <formula>NOT(ISERROR(SEARCH(" -----",V8)))</formula>
    </cfRule>
  </conditionalFormatting>
  <conditionalFormatting sqref="V18">
    <cfRule type="containsText" dxfId="856" priority="123" operator="containsText" text="P.">
      <formula>NOT(ISERROR(SEARCH("P.",V18)))</formula>
    </cfRule>
    <cfRule type="containsText" dxfId="855" priority="121" operator="containsText" text="◙">
      <formula>NOT(ISERROR(SEARCH("◙",V18)))</formula>
    </cfRule>
    <cfRule type="containsText" dxfId="854" priority="120" operator="containsText" text=" -----">
      <formula>NOT(ISERROR(SEARCH(" -----",V18)))</formula>
    </cfRule>
    <cfRule type="containsText" dxfId="853" priority="119" operator="containsText" text="P.">
      <formula>NOT(ISERROR(SEARCH("P.",V18)))</formula>
    </cfRule>
    <cfRule type="containsText" dxfId="852" priority="118" operator="containsText" text="◙">
      <formula>NOT(ISERROR(SEARCH("◙",V18)))</formula>
    </cfRule>
    <cfRule type="containsText" dxfId="851" priority="117" operator="containsText" text=" -----">
      <formula>NOT(ISERROR(SEARCH(" -----",V18)))</formula>
    </cfRule>
  </conditionalFormatting>
  <conditionalFormatting sqref="V21">
    <cfRule type="containsText" dxfId="850" priority="45" operator="containsText" text="◙">
      <formula>NOT(ISERROR(SEARCH("◙",V21)))</formula>
    </cfRule>
    <cfRule type="containsText" dxfId="849" priority="46" operator="containsText" text="P.">
      <formula>NOT(ISERROR(SEARCH("P.",V21)))</formula>
    </cfRule>
    <cfRule type="containsText" dxfId="848" priority="47" operator="containsText" text=" -----">
      <formula>NOT(ISERROR(SEARCH(" -----",V21)))</formula>
    </cfRule>
    <cfRule type="containsText" dxfId="847" priority="48" operator="containsText" text="◙">
      <formula>NOT(ISERROR(SEARCH("◙",V21)))</formula>
    </cfRule>
    <cfRule type="containsText" dxfId="846" priority="50" operator="containsText" text="P.">
      <formula>NOT(ISERROR(SEARCH("P.",V21)))</formula>
    </cfRule>
  </conditionalFormatting>
  <conditionalFormatting sqref="V21:V26">
    <cfRule type="containsText" dxfId="845" priority="49" operator="containsText" text=" -----">
      <formula>NOT(ISERROR(SEARCH(" -----",V21)))</formula>
    </cfRule>
  </conditionalFormatting>
  <conditionalFormatting sqref="V27">
    <cfRule type="containsText" dxfId="844" priority="20" operator="containsText" text=" -----">
      <formula>NOT(ISERROR(SEARCH(" -----",V27)))</formula>
    </cfRule>
    <cfRule type="containsText" dxfId="843" priority="24" operator="containsText" text="◙">
      <formula>NOT(ISERROR(SEARCH("◙",V27)))</formula>
    </cfRule>
    <cfRule type="containsText" dxfId="842" priority="25" operator="containsText" text=" -----">
      <formula>NOT(ISERROR(SEARCH(" -----",V27)))</formula>
    </cfRule>
    <cfRule type="containsText" dxfId="841" priority="26" operator="containsText" text="P.">
      <formula>NOT(ISERROR(SEARCH("P.",V27)))</formula>
    </cfRule>
    <cfRule type="containsText" dxfId="840" priority="21" operator="containsText" text="◙">
      <formula>NOT(ISERROR(SEARCH("◙",V27)))</formula>
    </cfRule>
    <cfRule type="containsText" dxfId="839" priority="22" operator="containsText" text="P.">
      <formula>NOT(ISERROR(SEARCH("P.",V27)))</formula>
    </cfRule>
    <cfRule type="containsText" dxfId="838" priority="23" operator="containsText" text=" -----">
      <formula>NOT(ISERROR(SEARCH(" -----",V27)))</formula>
    </cfRule>
  </conditionalFormatting>
  <conditionalFormatting sqref="V28:V35">
    <cfRule type="containsText" dxfId="837" priority="73" operator="containsText" text=" -----">
      <formula>NOT(ISERROR(SEARCH(" -----",V28)))</formula>
    </cfRule>
  </conditionalFormatting>
  <conditionalFormatting sqref="V35">
    <cfRule type="containsText" dxfId="836" priority="72" operator="containsText" text="◙">
      <formula>NOT(ISERROR(SEARCH("◙",V35)))</formula>
    </cfRule>
    <cfRule type="containsText" dxfId="835" priority="69" operator="containsText" text="◙">
      <formula>NOT(ISERROR(SEARCH("◙",V35)))</formula>
    </cfRule>
    <cfRule type="containsText" dxfId="834" priority="71" operator="containsText" text=" -----">
      <formula>NOT(ISERROR(SEARCH(" -----",V35)))</formula>
    </cfRule>
    <cfRule type="containsText" dxfId="833" priority="70" operator="containsText" text="P.">
      <formula>NOT(ISERROR(SEARCH("P.",V35)))</formula>
    </cfRule>
    <cfRule type="containsText" dxfId="832" priority="74" operator="containsText" text="P.">
      <formula>NOT(ISERROR(SEARCH("P.",V35)))</formula>
    </cfRule>
  </conditionalFormatting>
  <conditionalFormatting sqref="V7:W7">
    <cfRule type="containsText" dxfId="831" priority="89" operator="containsText" text=" -----">
      <formula>NOT(ISERROR(SEARCH(" -----",V7)))</formula>
    </cfRule>
  </conditionalFormatting>
  <conditionalFormatting sqref="V21:W21">
    <cfRule type="containsText" dxfId="830" priority="41" operator="containsText" text=" -----">
      <formula>NOT(ISERROR(SEARCH(" -----",V21)))</formula>
    </cfRule>
  </conditionalFormatting>
  <conditionalFormatting sqref="V35:W35">
    <cfRule type="containsText" dxfId="829" priority="65" operator="containsText" text=" -----">
      <formula>NOT(ISERROR(SEARCH(" -----",V35)))</formula>
    </cfRule>
  </conditionalFormatting>
  <conditionalFormatting sqref="W5:W6 W8:W20 W22:W26 W28:W34">
    <cfRule type="containsText" dxfId="828" priority="135" operator="containsText" text="Ø">
      <formula>NOT(ISERROR(SEARCH("Ø",W5)))</formula>
    </cfRule>
  </conditionalFormatting>
  <conditionalFormatting sqref="W7">
    <cfRule type="containsText" dxfId="827" priority="83" operator="containsText" text="?FDS-">
      <formula>NOT(ISERROR(SEARCH("?FDS-",W7)))</formula>
    </cfRule>
    <cfRule type="containsText" dxfId="826" priority="84" operator="containsText" text=" -----">
      <formula>NOT(ISERROR(SEARCH(" -----",W7)))</formula>
    </cfRule>
    <cfRule type="containsText" dxfId="825" priority="90" operator="containsText" text="P.">
      <formula>NOT(ISERROR(SEARCH("P.",W7)))</formula>
    </cfRule>
    <cfRule type="containsText" dxfId="824" priority="88" operator="containsText" text="◙">
      <formula>NOT(ISERROR(SEARCH("◙",W7)))</formula>
    </cfRule>
    <cfRule type="containsText" dxfId="823" priority="87" operator="containsText" text=" -----">
      <formula>NOT(ISERROR(SEARCH(" -----",W7)))</formula>
    </cfRule>
    <cfRule type="containsText" dxfId="822" priority="86" operator="containsText" text="P.">
      <formula>NOT(ISERROR(SEARCH("P.",W7)))</formula>
    </cfRule>
    <cfRule type="containsText" dxfId="821" priority="85" operator="containsText" text="◙">
      <formula>NOT(ISERROR(SEARCH("◙",W7)))</formula>
    </cfRule>
  </conditionalFormatting>
  <conditionalFormatting sqref="W21">
    <cfRule type="containsText" dxfId="820" priority="39" operator="containsText" text=" -----">
      <formula>NOT(ISERROR(SEARCH(" -----",W21)))</formula>
    </cfRule>
    <cfRule type="containsText" dxfId="819" priority="38" operator="containsText" text="P.">
      <formula>NOT(ISERROR(SEARCH("P.",W21)))</formula>
    </cfRule>
    <cfRule type="containsText" dxfId="818" priority="37" operator="containsText" text="◙">
      <formula>NOT(ISERROR(SEARCH("◙",W21)))</formula>
    </cfRule>
    <cfRule type="containsText" dxfId="817" priority="36" operator="containsText" text=" -----">
      <formula>NOT(ISERROR(SEARCH(" -----",W21)))</formula>
    </cfRule>
    <cfRule type="containsText" dxfId="816" priority="35" operator="containsText" text="?FDS-">
      <formula>NOT(ISERROR(SEARCH("?FDS-",W21)))</formula>
    </cfRule>
    <cfRule type="containsText" dxfId="815" priority="40" operator="containsText" text="◙">
      <formula>NOT(ISERROR(SEARCH("◙",W21)))</formula>
    </cfRule>
    <cfRule type="containsText" dxfId="814" priority="42" operator="containsText" text="P.">
      <formula>NOT(ISERROR(SEARCH("P.",W21)))</formula>
    </cfRule>
  </conditionalFormatting>
  <conditionalFormatting sqref="W27">
    <cfRule type="containsText" dxfId="813" priority="11" operator="containsText" text="?FDS-">
      <formula>NOT(ISERROR(SEARCH("?FDS-",W27)))</formula>
    </cfRule>
    <cfRule type="containsText" dxfId="812" priority="12" operator="containsText" text=" -----">
      <formula>NOT(ISERROR(SEARCH(" -----",W27)))</formula>
    </cfRule>
    <cfRule type="containsText" dxfId="811" priority="15" operator="containsText" text=" -----">
      <formula>NOT(ISERROR(SEARCH(" -----",W27)))</formula>
    </cfRule>
    <cfRule type="containsText" dxfId="810" priority="14" operator="containsText" text="P.">
      <formula>NOT(ISERROR(SEARCH("P.",W27)))</formula>
    </cfRule>
    <cfRule type="containsText" dxfId="809" priority="13" operator="containsText" text="◙">
      <formula>NOT(ISERROR(SEARCH("◙",W27)))</formula>
    </cfRule>
    <cfRule type="containsText" dxfId="808" priority="17" operator="containsText" text=" -----">
      <formula>NOT(ISERROR(SEARCH(" -----",W27)))</formula>
    </cfRule>
    <cfRule type="containsText" dxfId="807" priority="16" operator="containsText" text="◙">
      <formula>NOT(ISERROR(SEARCH("◙",W27)))</formula>
    </cfRule>
    <cfRule type="containsText" dxfId="806" priority="18" operator="containsText" text="P.">
      <formula>NOT(ISERROR(SEARCH("P.",W27)))</formula>
    </cfRule>
  </conditionalFormatting>
  <conditionalFormatting sqref="W35">
    <cfRule type="containsText" dxfId="805" priority="64" operator="containsText" text="◙">
      <formula>NOT(ISERROR(SEARCH("◙",W35)))</formula>
    </cfRule>
    <cfRule type="containsText" dxfId="804" priority="66" operator="containsText" text="P.">
      <formula>NOT(ISERROR(SEARCH("P.",W35)))</formula>
    </cfRule>
    <cfRule type="containsText" dxfId="803" priority="61" operator="containsText" text="◙">
      <formula>NOT(ISERROR(SEARCH("◙",W35)))</formula>
    </cfRule>
    <cfRule type="containsText" dxfId="802" priority="62" operator="containsText" text="P.">
      <formula>NOT(ISERROR(SEARCH("P.",W35)))</formula>
    </cfRule>
    <cfRule type="containsText" dxfId="801" priority="63" operator="containsText" text=" -----">
      <formula>NOT(ISERROR(SEARCH(" -----",W35)))</formula>
    </cfRule>
    <cfRule type="containsText" dxfId="800" priority="60" operator="containsText" text=" -----">
      <formula>NOT(ISERROR(SEARCH(" -----",W35)))</formula>
    </cfRule>
    <cfRule type="containsText" dxfId="799" priority="59" operator="containsText" text="?FDS-">
      <formula>NOT(ISERROR(SEARCH("?FDS-",W35)))</formula>
    </cfRule>
  </conditionalFormatting>
  <conditionalFormatting sqref="X5:X35">
    <cfRule type="cellIs" dxfId="798" priority="143" operator="equal">
      <formula>"◄"</formula>
    </cfRule>
    <cfRule type="cellIs" dxfId="797" priority="144" operator="equal">
      <formula>"•"</formula>
    </cfRule>
    <cfRule type="cellIs" priority="145" operator="equal">
      <formula>"◄"</formula>
    </cfRule>
    <cfRule type="cellIs" dxfId="796" priority="146" operator="equal">
      <formula>"►"</formula>
    </cfRule>
  </conditionalFormatting>
  <conditionalFormatting sqref="Y4">
    <cfRule type="containsText" dxfId="795" priority="2" operator="containsText" text=" -">
      <formula>NOT(ISERROR(SEARCH(" -",Y4)))</formula>
    </cfRule>
  </conditionalFormatting>
  <conditionalFormatting sqref="Z4:AA35">
    <cfRule type="containsText" dxfId="794" priority="1" operator="containsText" text="Ø">
      <formula>NOT(ISERROR(SEARCH("Ø",Z4)))</formula>
    </cfRule>
  </conditionalFormatting>
  <hyperlinks>
    <hyperlink ref="J3" r:id="rId1" display="https://www.postzegelalbum-be.com/postzegels/albums-j1999-tot-j2009-inventaris-velindeling/album-j1999-tot-j2001-2793-3049-invent" xr:uid="{805E285F-530C-46CF-972D-EB337B1A488A}"/>
  </hyperlinks>
  <printOptions horizontalCentered="1"/>
  <pageMargins left="0" right="0" top="0.31496062992125984" bottom="0" header="0" footer="0"/>
  <pageSetup paperSize="9" scale="72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70E4-7A56-4C7A-8553-6CA323AADB66}">
  <dimension ref="A1:AO46"/>
  <sheetViews>
    <sheetView showZeros="0" tabSelected="1" zoomScale="80" zoomScaleNormal="8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16" sqref="J16"/>
    </sheetView>
  </sheetViews>
  <sheetFormatPr defaultColWidth="8.88671875" defaultRowHeight="14.4" x14ac:dyDescent="0.3"/>
  <cols>
    <col min="1" max="1" width="8.21875" style="21" customWidth="1"/>
    <col min="2" max="2" width="5.109375" style="21" customWidth="1"/>
    <col min="3" max="3" width="3.44140625" style="21" customWidth="1"/>
    <col min="4" max="4" width="5.109375" style="21" customWidth="1"/>
    <col min="5" max="5" width="7" style="1" customWidth="1"/>
    <col min="6" max="6" width="26.77734375" style="1" customWidth="1"/>
    <col min="7" max="7" width="12.109375" style="3" customWidth="1"/>
    <col min="8" max="8" width="11" style="11" customWidth="1"/>
    <col min="9" max="9" width="16.21875" style="168" customWidth="1"/>
    <col min="10" max="10" width="4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" thickBot="1" x14ac:dyDescent="0.35">
      <c r="A2" s="109"/>
      <c r="B2" s="109"/>
      <c r="C2" s="105"/>
      <c r="D2" s="105"/>
      <c r="E2" s="105"/>
      <c r="F2" s="105"/>
      <c r="G2" s="105"/>
      <c r="H2" s="105"/>
      <c r="I2" s="106"/>
      <c r="J2" s="106" t="s">
        <v>1216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20"/>
      <c r="J3" s="206" t="s">
        <v>904</v>
      </c>
      <c r="K3" s="207"/>
      <c r="L3" s="207"/>
      <c r="M3" s="207"/>
      <c r="N3" s="208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01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178" t="s">
        <v>13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IF(COUNTIF(R5:R24,"◄")=0,"☺","☻")</f>
        <v>☻</v>
      </c>
      <c r="S4" s="82" t="s">
        <v>79</v>
      </c>
      <c r="T4" s="83" t="s">
        <v>2</v>
      </c>
      <c r="U4" s="84" t="str">
        <f>IF(COUNTIF(U5:U24,"◄")=0,"☺","☻")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IF(COUNTIF(Y5:Y24,"◄")=0,"",(CONCATENATE(" - ",COUNTIF(Y5:Y24,"◄"))))</f>
        <v xml:space="preserve"> - 20</v>
      </c>
      <c r="Z4" s="92" t="s">
        <v>16</v>
      </c>
      <c r="AA4" s="92" t="s">
        <v>16</v>
      </c>
      <c r="AB4" s="93">
        <f>COUNTIF(AB5:AB29,"►")</f>
        <v>0</v>
      </c>
    </row>
    <row r="5" spans="1:41" ht="16.2" thickBot="1" x14ac:dyDescent="0.35">
      <c r="A5" s="144">
        <v>1</v>
      </c>
      <c r="B5" s="177">
        <v>1</v>
      </c>
      <c r="C5" s="177" t="s">
        <v>15</v>
      </c>
      <c r="D5" s="177">
        <v>2</v>
      </c>
      <c r="E5" s="173">
        <v>2019</v>
      </c>
      <c r="F5" s="141" t="s">
        <v>1215</v>
      </c>
      <c r="G5" s="138">
        <v>43491</v>
      </c>
      <c r="H5" s="137">
        <v>43493</v>
      </c>
      <c r="I5" s="82" t="s">
        <v>1214</v>
      </c>
      <c r="J5" s="158" t="s">
        <v>1213</v>
      </c>
      <c r="K5" s="157"/>
      <c r="L5" s="157"/>
      <c r="M5" s="157"/>
      <c r="N5" s="156"/>
      <c r="O5" s="134" t="s">
        <v>1212</v>
      </c>
      <c r="P5" s="134" t="s">
        <v>1</v>
      </c>
      <c r="Q5" s="133" t="s">
        <v>1211</v>
      </c>
      <c r="R5" s="86" t="str">
        <f>IF(T5&gt;0,"ok","◄")</f>
        <v>◄</v>
      </c>
      <c r="S5" s="13" t="s">
        <v>1214</v>
      </c>
      <c r="T5" s="6"/>
      <c r="U5" s="86" t="str">
        <f>IF(W5&gt;0,"ok","◄")</f>
        <v>◄</v>
      </c>
      <c r="V5" s="25" t="s">
        <v>1217</v>
      </c>
      <c r="W5" s="6"/>
      <c r="X5" s="9" t="str">
        <f t="shared" ref="X5:X24" si="0">IF(AND(Y5="◄",AB5="►"),"◄?►",IF(Y5="◄","◄",IF(AB5="►","►","")))</f>
        <v>◄</v>
      </c>
      <c r="Y5" s="8" t="str">
        <f t="shared" ref="Y5:Y24" si="1">IF(Z5&gt;0,"","◄")</f>
        <v>◄</v>
      </c>
      <c r="Z5" s="6"/>
      <c r="AA5" s="6"/>
      <c r="AB5" s="112" t="str">
        <f t="shared" ref="AB5:AB24" si="2">IF(AA5&gt;0,"►","")</f>
        <v/>
      </c>
    </row>
    <row r="6" spans="1:41" ht="16.2" thickBot="1" x14ac:dyDescent="0.35">
      <c r="A6" s="23">
        <v>2</v>
      </c>
      <c r="B6" s="174">
        <v>3</v>
      </c>
      <c r="C6" s="174" t="s">
        <v>15</v>
      </c>
      <c r="D6" s="174">
        <v>4</v>
      </c>
      <c r="E6" s="173">
        <v>2019</v>
      </c>
      <c r="F6" s="139" t="s">
        <v>1210</v>
      </c>
      <c r="G6" s="138">
        <v>43491</v>
      </c>
      <c r="H6" s="137">
        <v>43493</v>
      </c>
      <c r="I6" s="82" t="s">
        <v>1209</v>
      </c>
      <c r="J6" s="136" t="s">
        <v>1208</v>
      </c>
      <c r="K6" s="14"/>
      <c r="L6" s="14"/>
      <c r="M6" s="14"/>
      <c r="N6" s="135"/>
      <c r="O6" s="134" t="s">
        <v>1207</v>
      </c>
      <c r="P6" s="134" t="s">
        <v>86</v>
      </c>
      <c r="Q6" s="133" t="s">
        <v>86</v>
      </c>
      <c r="R6" s="86" t="str">
        <f t="shared" ref="R6:R24" si="3">IF(T6&gt;0,"ok","◄")</f>
        <v>◄</v>
      </c>
      <c r="S6" s="13" t="s">
        <v>1209</v>
      </c>
      <c r="T6" s="6"/>
      <c r="U6" s="86" t="str">
        <f t="shared" ref="U6:U23" si="4">IF(W6&gt;0,"ok","◄")</f>
        <v>◄</v>
      </c>
      <c r="V6" s="25" t="s">
        <v>1218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</row>
    <row r="7" spans="1:41" ht="16.2" thickBot="1" x14ac:dyDescent="0.35">
      <c r="A7" s="23">
        <v>3</v>
      </c>
      <c r="B7" s="174">
        <v>5</v>
      </c>
      <c r="C7" s="174" t="s">
        <v>15</v>
      </c>
      <c r="D7" s="174">
        <v>6</v>
      </c>
      <c r="E7" s="173">
        <v>2019</v>
      </c>
      <c r="F7" s="139" t="s">
        <v>1206</v>
      </c>
      <c r="G7" s="138">
        <v>43491</v>
      </c>
      <c r="H7" s="137">
        <v>43493</v>
      </c>
      <c r="I7" s="82" t="s">
        <v>1205</v>
      </c>
      <c r="J7" s="136" t="s">
        <v>1204</v>
      </c>
      <c r="K7" s="14"/>
      <c r="L7" s="14"/>
      <c r="M7" s="14"/>
      <c r="N7" s="135"/>
      <c r="O7" s="134" t="s">
        <v>1203</v>
      </c>
      <c r="P7" s="134" t="s">
        <v>1</v>
      </c>
      <c r="Q7" s="133" t="s">
        <v>1202</v>
      </c>
      <c r="R7" s="86" t="str">
        <f t="shared" si="3"/>
        <v>◄</v>
      </c>
      <c r="S7" s="13" t="s">
        <v>1205</v>
      </c>
      <c r="T7" s="6"/>
      <c r="U7" s="86" t="str">
        <f t="shared" si="4"/>
        <v>◄</v>
      </c>
      <c r="V7" s="25" t="s">
        <v>1219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</row>
    <row r="8" spans="1:41" ht="16.2" thickBot="1" x14ac:dyDescent="0.35">
      <c r="A8" s="23">
        <v>4</v>
      </c>
      <c r="B8" s="174">
        <v>7</v>
      </c>
      <c r="C8" s="76" t="s">
        <v>15</v>
      </c>
      <c r="D8" s="76">
        <v>7</v>
      </c>
      <c r="E8" s="173">
        <v>2019</v>
      </c>
      <c r="F8" s="139" t="s">
        <v>1201</v>
      </c>
      <c r="G8" s="138">
        <v>43540</v>
      </c>
      <c r="H8" s="137">
        <v>43542</v>
      </c>
      <c r="I8" s="82" t="s">
        <v>1200</v>
      </c>
      <c r="J8" s="176" t="s">
        <v>1199</v>
      </c>
      <c r="K8" s="14"/>
      <c r="L8" s="14"/>
      <c r="M8" s="14"/>
      <c r="N8" s="135"/>
      <c r="O8" s="134" t="s">
        <v>1198</v>
      </c>
      <c r="P8" s="134" t="s">
        <v>1</v>
      </c>
      <c r="Q8" s="133" t="s">
        <v>1197</v>
      </c>
      <c r="R8" s="86" t="str">
        <f t="shared" si="3"/>
        <v>◄</v>
      </c>
      <c r="S8" s="13" t="s">
        <v>1200</v>
      </c>
      <c r="T8" s="6"/>
      <c r="U8" s="86" t="str">
        <f t="shared" si="4"/>
        <v>◄</v>
      </c>
      <c r="V8" s="25" t="s">
        <v>1220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</row>
    <row r="9" spans="1:41" ht="16.2" thickBot="1" x14ac:dyDescent="0.35">
      <c r="A9" s="23">
        <v>5</v>
      </c>
      <c r="B9" s="174">
        <v>8</v>
      </c>
      <c r="C9" s="174" t="s">
        <v>15</v>
      </c>
      <c r="D9" s="174">
        <v>9</v>
      </c>
      <c r="E9" s="173">
        <v>2019</v>
      </c>
      <c r="F9" s="139" t="s">
        <v>1196</v>
      </c>
      <c r="G9" s="138">
        <v>43540</v>
      </c>
      <c r="H9" s="137">
        <v>43542</v>
      </c>
      <c r="I9" s="82" t="s">
        <v>1195</v>
      </c>
      <c r="J9" s="136" t="s">
        <v>1194</v>
      </c>
      <c r="K9" s="14"/>
      <c r="L9" s="14"/>
      <c r="M9" s="14"/>
      <c r="N9" s="135"/>
      <c r="O9" s="134" t="s">
        <v>1193</v>
      </c>
      <c r="P9" s="134" t="s">
        <v>1</v>
      </c>
      <c r="Q9" s="133" t="s">
        <v>1192</v>
      </c>
      <c r="R9" s="86" t="str">
        <f t="shared" si="3"/>
        <v>◄</v>
      </c>
      <c r="S9" s="13" t="s">
        <v>1195</v>
      </c>
      <c r="T9" s="6"/>
      <c r="U9" s="86" t="str">
        <f t="shared" si="4"/>
        <v>◄</v>
      </c>
      <c r="V9" s="25" t="s">
        <v>1221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</row>
    <row r="10" spans="1:41" ht="16.2" thickBot="1" x14ac:dyDescent="0.35">
      <c r="A10" s="23">
        <v>6</v>
      </c>
      <c r="B10" s="174">
        <v>10</v>
      </c>
      <c r="C10" s="174" t="s">
        <v>15</v>
      </c>
      <c r="D10" s="174">
        <v>11</v>
      </c>
      <c r="E10" s="173">
        <v>2019</v>
      </c>
      <c r="F10" s="139" t="s">
        <v>1191</v>
      </c>
      <c r="G10" s="138">
        <v>43540</v>
      </c>
      <c r="H10" s="137">
        <v>43542</v>
      </c>
      <c r="I10" s="82" t="s">
        <v>1190</v>
      </c>
      <c r="J10" s="136" t="s">
        <v>1189</v>
      </c>
      <c r="K10" s="14"/>
      <c r="L10" s="14"/>
      <c r="M10" s="14"/>
      <c r="N10" s="135"/>
      <c r="O10" s="134" t="s">
        <v>1188</v>
      </c>
      <c r="P10" s="134" t="s">
        <v>1</v>
      </c>
      <c r="Q10" s="133" t="s">
        <v>1187</v>
      </c>
      <c r="R10" s="86" t="str">
        <f t="shared" si="3"/>
        <v>◄</v>
      </c>
      <c r="S10" s="13" t="s">
        <v>1190</v>
      </c>
      <c r="T10" s="6"/>
      <c r="U10" s="86" t="str">
        <f t="shared" si="4"/>
        <v>◄</v>
      </c>
      <c r="V10" s="25" t="s">
        <v>1222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</row>
    <row r="11" spans="1:41" ht="16.2" thickBot="1" x14ac:dyDescent="0.35">
      <c r="A11" s="23">
        <v>7</v>
      </c>
      <c r="B11" s="174">
        <v>12</v>
      </c>
      <c r="C11" s="174" t="s">
        <v>15</v>
      </c>
      <c r="D11" s="174">
        <v>13</v>
      </c>
      <c r="E11" s="173">
        <v>2019</v>
      </c>
      <c r="F11" s="139" t="s">
        <v>1186</v>
      </c>
      <c r="G11" s="138">
        <v>43540</v>
      </c>
      <c r="H11" s="137">
        <v>43542</v>
      </c>
      <c r="I11" s="82" t="s">
        <v>1185</v>
      </c>
      <c r="J11" s="136" t="s">
        <v>1184</v>
      </c>
      <c r="K11" s="14"/>
      <c r="L11" s="14"/>
      <c r="M11" s="14"/>
      <c r="N11" s="135"/>
      <c r="O11" s="134" t="s">
        <v>1183</v>
      </c>
      <c r="P11" s="134" t="s">
        <v>86</v>
      </c>
      <c r="Q11" s="133" t="s">
        <v>86</v>
      </c>
      <c r="R11" s="86" t="str">
        <f t="shared" si="3"/>
        <v>◄</v>
      </c>
      <c r="S11" s="13" t="s">
        <v>1185</v>
      </c>
      <c r="T11" s="6"/>
      <c r="U11" s="86" t="str">
        <f t="shared" si="4"/>
        <v>◄</v>
      </c>
      <c r="V11" s="25" t="s">
        <v>1223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</row>
    <row r="12" spans="1:41" ht="16.2" thickBot="1" x14ac:dyDescent="0.35">
      <c r="A12" s="23">
        <v>8</v>
      </c>
      <c r="B12" s="174">
        <v>14</v>
      </c>
      <c r="C12" s="76" t="s">
        <v>15</v>
      </c>
      <c r="D12" s="76">
        <v>14</v>
      </c>
      <c r="E12" s="173">
        <v>2019</v>
      </c>
      <c r="F12" s="139" t="s">
        <v>1182</v>
      </c>
      <c r="G12" s="138">
        <v>43631</v>
      </c>
      <c r="H12" s="137">
        <v>43633</v>
      </c>
      <c r="I12" s="82" t="s">
        <v>1181</v>
      </c>
      <c r="J12" s="136" t="s">
        <v>1180</v>
      </c>
      <c r="K12" s="14"/>
      <c r="L12" s="14"/>
      <c r="M12" s="14"/>
      <c r="N12" s="135"/>
      <c r="O12" s="134" t="s">
        <v>1179</v>
      </c>
      <c r="P12" s="134" t="s">
        <v>1</v>
      </c>
      <c r="Q12" s="133" t="s">
        <v>1178</v>
      </c>
      <c r="R12" s="86" t="str">
        <f t="shared" si="3"/>
        <v>◄</v>
      </c>
      <c r="S12" s="13" t="s">
        <v>1181</v>
      </c>
      <c r="T12" s="6"/>
      <c r="U12" s="86" t="str">
        <f t="shared" si="4"/>
        <v>◄</v>
      </c>
      <c r="V12" s="25" t="s">
        <v>1224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</row>
    <row r="13" spans="1:41" ht="16.2" thickBot="1" x14ac:dyDescent="0.35">
      <c r="A13" s="23">
        <v>9</v>
      </c>
      <c r="B13" s="174">
        <v>15</v>
      </c>
      <c r="C13" s="174" t="s">
        <v>15</v>
      </c>
      <c r="D13" s="174">
        <v>16</v>
      </c>
      <c r="E13" s="173">
        <v>2019</v>
      </c>
      <c r="F13" s="139" t="s">
        <v>1177</v>
      </c>
      <c r="G13" s="138">
        <v>43631</v>
      </c>
      <c r="H13" s="137">
        <v>43633</v>
      </c>
      <c r="I13" s="82" t="s">
        <v>1176</v>
      </c>
      <c r="J13" s="136" t="s">
        <v>1175</v>
      </c>
      <c r="K13" s="14"/>
      <c r="L13" s="14"/>
      <c r="M13" s="14"/>
      <c r="N13" s="135"/>
      <c r="O13" s="134" t="s">
        <v>1174</v>
      </c>
      <c r="P13" s="134" t="s">
        <v>1</v>
      </c>
      <c r="Q13" s="133" t="s">
        <v>1173</v>
      </c>
      <c r="R13" s="86" t="str">
        <f t="shared" si="3"/>
        <v>◄</v>
      </c>
      <c r="S13" s="13" t="s">
        <v>1176</v>
      </c>
      <c r="T13" s="6"/>
      <c r="U13" s="86" t="str">
        <f t="shared" si="4"/>
        <v>◄</v>
      </c>
      <c r="V13" s="25" t="s">
        <v>1225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</row>
    <row r="14" spans="1:41" ht="16.2" thickBot="1" x14ac:dyDescent="0.35">
      <c r="A14" s="23">
        <v>10</v>
      </c>
      <c r="B14" s="174">
        <v>17</v>
      </c>
      <c r="C14" s="174" t="s">
        <v>15</v>
      </c>
      <c r="D14" s="174">
        <v>18</v>
      </c>
      <c r="E14" s="173">
        <v>2019</v>
      </c>
      <c r="F14" s="139" t="s">
        <v>1172</v>
      </c>
      <c r="G14" s="138">
        <v>43631</v>
      </c>
      <c r="H14" s="137">
        <v>43633</v>
      </c>
      <c r="I14" s="82" t="s">
        <v>1171</v>
      </c>
      <c r="J14" s="136" t="s">
        <v>1170</v>
      </c>
      <c r="K14" s="14"/>
      <c r="L14" s="14"/>
      <c r="M14" s="14"/>
      <c r="N14" s="135"/>
      <c r="O14" s="134" t="s">
        <v>1169</v>
      </c>
      <c r="P14" s="134" t="s">
        <v>86</v>
      </c>
      <c r="Q14" s="133" t="s">
        <v>86</v>
      </c>
      <c r="R14" s="86" t="str">
        <f t="shared" si="3"/>
        <v>◄</v>
      </c>
      <c r="S14" s="13" t="s">
        <v>1171</v>
      </c>
      <c r="T14" s="6"/>
      <c r="U14" s="86" t="str">
        <f t="shared" si="4"/>
        <v>◄</v>
      </c>
      <c r="V14" s="25" t="s">
        <v>1226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</row>
    <row r="15" spans="1:41" ht="16.2" thickBot="1" x14ac:dyDescent="0.35">
      <c r="A15" s="23">
        <v>11</v>
      </c>
      <c r="B15" s="174">
        <v>19</v>
      </c>
      <c r="C15" s="76" t="s">
        <v>15</v>
      </c>
      <c r="D15" s="76">
        <v>19</v>
      </c>
      <c r="E15" s="173">
        <v>2019</v>
      </c>
      <c r="F15" s="139" t="s">
        <v>1168</v>
      </c>
      <c r="G15" s="138">
        <v>43631</v>
      </c>
      <c r="H15" s="137">
        <v>43633</v>
      </c>
      <c r="I15" s="82" t="s">
        <v>1167</v>
      </c>
      <c r="J15" s="136" t="s">
        <v>1166</v>
      </c>
      <c r="K15" s="14"/>
      <c r="L15" s="14"/>
      <c r="M15" s="14"/>
      <c r="N15" s="135"/>
      <c r="O15" s="134" t="s">
        <v>1165</v>
      </c>
      <c r="P15" s="134" t="s">
        <v>1</v>
      </c>
      <c r="Q15" s="133" t="s">
        <v>1164</v>
      </c>
      <c r="R15" s="86" t="str">
        <f t="shared" si="3"/>
        <v>◄</v>
      </c>
      <c r="S15" s="13" t="s">
        <v>1167</v>
      </c>
      <c r="T15" s="6"/>
      <c r="U15" s="86" t="str">
        <f t="shared" si="4"/>
        <v>◄</v>
      </c>
      <c r="V15" s="25" t="s">
        <v>1227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</row>
    <row r="16" spans="1:41" ht="16.2" thickBot="1" x14ac:dyDescent="0.35">
      <c r="A16" s="23">
        <v>12</v>
      </c>
      <c r="B16" s="174">
        <v>20</v>
      </c>
      <c r="C16" s="174" t="s">
        <v>15</v>
      </c>
      <c r="D16" s="174">
        <v>21</v>
      </c>
      <c r="E16" s="173">
        <v>2019</v>
      </c>
      <c r="F16" s="139" t="s">
        <v>1163</v>
      </c>
      <c r="G16" s="138">
        <v>43701</v>
      </c>
      <c r="H16" s="137">
        <v>43703</v>
      </c>
      <c r="I16" s="82" t="s">
        <v>1162</v>
      </c>
      <c r="J16" s="136" t="s">
        <v>1161</v>
      </c>
      <c r="K16" s="14"/>
      <c r="L16" s="14"/>
      <c r="M16" s="14"/>
      <c r="N16" s="135"/>
      <c r="O16" s="134" t="s">
        <v>1160</v>
      </c>
      <c r="P16" s="134" t="s">
        <v>1</v>
      </c>
      <c r="Q16" s="133" t="s">
        <v>1159</v>
      </c>
      <c r="R16" s="86" t="str">
        <f t="shared" si="3"/>
        <v>◄</v>
      </c>
      <c r="S16" s="13" t="s">
        <v>1162</v>
      </c>
      <c r="T16" s="6"/>
      <c r="U16" s="86" t="str">
        <f t="shared" si="4"/>
        <v>◄</v>
      </c>
      <c r="V16" s="25" t="s">
        <v>1228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</row>
    <row r="17" spans="1:38" ht="16.2" thickBot="1" x14ac:dyDescent="0.35">
      <c r="A17" s="23">
        <v>13</v>
      </c>
      <c r="B17" s="174">
        <v>22</v>
      </c>
      <c r="C17" s="174" t="s">
        <v>15</v>
      </c>
      <c r="D17" s="174">
        <v>23</v>
      </c>
      <c r="E17" s="173">
        <v>2019</v>
      </c>
      <c r="F17" s="139" t="s">
        <v>1158</v>
      </c>
      <c r="G17" s="138">
        <v>43701</v>
      </c>
      <c r="H17" s="137">
        <v>43703</v>
      </c>
      <c r="I17" s="82" t="s">
        <v>1157</v>
      </c>
      <c r="J17" s="136" t="s">
        <v>1156</v>
      </c>
      <c r="K17" s="14"/>
      <c r="L17" s="14"/>
      <c r="M17" s="14"/>
      <c r="N17" s="135"/>
      <c r="O17" s="134" t="s">
        <v>1155</v>
      </c>
      <c r="P17" s="134" t="s">
        <v>1</v>
      </c>
      <c r="Q17" s="133" t="s">
        <v>1154</v>
      </c>
      <c r="R17" s="86" t="str">
        <f t="shared" si="3"/>
        <v>◄</v>
      </c>
      <c r="S17" s="13" t="s">
        <v>1157</v>
      </c>
      <c r="T17" s="6"/>
      <c r="U17" s="86" t="str">
        <f t="shared" si="4"/>
        <v>◄</v>
      </c>
      <c r="V17" s="25" t="s">
        <v>1229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</row>
    <row r="18" spans="1:38" ht="16.2" thickBot="1" x14ac:dyDescent="0.35">
      <c r="A18" s="23">
        <v>14</v>
      </c>
      <c r="B18" s="174">
        <v>24</v>
      </c>
      <c r="C18" s="174" t="s">
        <v>15</v>
      </c>
      <c r="D18" s="174">
        <v>25</v>
      </c>
      <c r="E18" s="173">
        <v>2019</v>
      </c>
      <c r="F18" s="139" t="s">
        <v>1153</v>
      </c>
      <c r="G18" s="138">
        <v>43701</v>
      </c>
      <c r="H18" s="137">
        <v>43703</v>
      </c>
      <c r="I18" s="82" t="s">
        <v>1152</v>
      </c>
      <c r="J18" s="136" t="s">
        <v>1151</v>
      </c>
      <c r="K18" s="14"/>
      <c r="L18" s="14"/>
      <c r="M18" s="14"/>
      <c r="N18" s="135"/>
      <c r="O18" s="134" t="s">
        <v>1150</v>
      </c>
      <c r="P18" s="134" t="s">
        <v>86</v>
      </c>
      <c r="Q18" s="133" t="s">
        <v>86</v>
      </c>
      <c r="R18" s="86" t="str">
        <f t="shared" si="3"/>
        <v>◄</v>
      </c>
      <c r="S18" s="13" t="s">
        <v>1152</v>
      </c>
      <c r="T18" s="6"/>
      <c r="U18" s="86" t="str">
        <f t="shared" si="4"/>
        <v>◄</v>
      </c>
      <c r="V18" s="25" t="s">
        <v>1230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</row>
    <row r="19" spans="1:38" ht="16.2" thickBot="1" x14ac:dyDescent="0.35">
      <c r="A19" s="23">
        <v>15</v>
      </c>
      <c r="B19" s="174">
        <v>26</v>
      </c>
      <c r="C19" s="174" t="s">
        <v>15</v>
      </c>
      <c r="D19" s="174">
        <v>27</v>
      </c>
      <c r="E19" s="173">
        <v>2019</v>
      </c>
      <c r="F19" s="139" t="s">
        <v>1149</v>
      </c>
      <c r="G19" s="138">
        <v>43701</v>
      </c>
      <c r="H19" s="137">
        <v>43703</v>
      </c>
      <c r="I19" s="82" t="s">
        <v>1148</v>
      </c>
      <c r="J19" s="136" t="s">
        <v>1147</v>
      </c>
      <c r="K19" s="14"/>
      <c r="L19" s="14"/>
      <c r="M19" s="14"/>
      <c r="N19" s="135"/>
      <c r="O19" s="134" t="s">
        <v>1146</v>
      </c>
      <c r="P19" s="134" t="s">
        <v>86</v>
      </c>
      <c r="Q19" s="133" t="s">
        <v>86</v>
      </c>
      <c r="R19" s="86" t="str">
        <f t="shared" si="3"/>
        <v>◄</v>
      </c>
      <c r="S19" s="13" t="s">
        <v>1148</v>
      </c>
      <c r="T19" s="6"/>
      <c r="U19" s="86" t="str">
        <f t="shared" si="4"/>
        <v>◄</v>
      </c>
      <c r="V19" s="25" t="s">
        <v>1231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</row>
    <row r="20" spans="1:38" ht="16.2" thickBot="1" x14ac:dyDescent="0.35">
      <c r="A20" s="23">
        <v>16</v>
      </c>
      <c r="B20" s="174">
        <v>28</v>
      </c>
      <c r="C20" s="76" t="s">
        <v>15</v>
      </c>
      <c r="D20" s="76">
        <v>28</v>
      </c>
      <c r="E20" s="173">
        <v>2019</v>
      </c>
      <c r="F20" s="139" t="s">
        <v>1145</v>
      </c>
      <c r="G20" s="138">
        <v>43757</v>
      </c>
      <c r="H20" s="137">
        <v>43759</v>
      </c>
      <c r="I20" s="82" t="s">
        <v>1144</v>
      </c>
      <c r="J20" s="175" t="s">
        <v>1143</v>
      </c>
      <c r="K20" s="14"/>
      <c r="L20" s="14"/>
      <c r="M20" s="14"/>
      <c r="N20" s="135"/>
      <c r="O20" s="134" t="s">
        <v>1142</v>
      </c>
      <c r="P20" s="134" t="s">
        <v>1</v>
      </c>
      <c r="Q20" s="133" t="s">
        <v>1141</v>
      </c>
      <c r="R20" s="86" t="str">
        <f t="shared" si="3"/>
        <v>◄</v>
      </c>
      <c r="S20" s="13" t="s">
        <v>1144</v>
      </c>
      <c r="T20" s="6"/>
      <c r="U20" s="86" t="str">
        <f t="shared" si="4"/>
        <v>◄</v>
      </c>
      <c r="V20" s="25" t="s">
        <v>1232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</row>
    <row r="21" spans="1:38" ht="16.2" thickBot="1" x14ac:dyDescent="0.35">
      <c r="A21" s="23">
        <v>17</v>
      </c>
      <c r="B21" s="174">
        <v>29</v>
      </c>
      <c r="C21" s="76" t="s">
        <v>15</v>
      </c>
      <c r="D21" s="76">
        <v>29</v>
      </c>
      <c r="E21" s="173">
        <v>2019</v>
      </c>
      <c r="F21" s="139" t="s">
        <v>1140</v>
      </c>
      <c r="G21" s="138">
        <v>43757</v>
      </c>
      <c r="H21" s="137">
        <v>43759</v>
      </c>
      <c r="I21" s="82" t="s">
        <v>1139</v>
      </c>
      <c r="J21" s="136" t="s">
        <v>1138</v>
      </c>
      <c r="K21" s="14"/>
      <c r="L21" s="14"/>
      <c r="M21" s="14"/>
      <c r="N21" s="135"/>
      <c r="O21" s="134" t="s">
        <v>1137</v>
      </c>
      <c r="P21" s="134" t="s">
        <v>1</v>
      </c>
      <c r="Q21" s="133" t="s">
        <v>1136</v>
      </c>
      <c r="R21" s="86" t="str">
        <f t="shared" si="3"/>
        <v>◄</v>
      </c>
      <c r="S21" s="13" t="s">
        <v>1139</v>
      </c>
      <c r="T21" s="6"/>
      <c r="U21" s="86" t="str">
        <f t="shared" si="4"/>
        <v>◄</v>
      </c>
      <c r="V21" s="25" t="s">
        <v>1233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</row>
    <row r="22" spans="1:38" ht="16.2" thickBot="1" x14ac:dyDescent="0.35">
      <c r="A22" s="23">
        <v>18</v>
      </c>
      <c r="B22" s="174">
        <v>30</v>
      </c>
      <c r="C22" s="174" t="s">
        <v>15</v>
      </c>
      <c r="D22" s="174">
        <v>31</v>
      </c>
      <c r="E22" s="173">
        <v>2019</v>
      </c>
      <c r="F22" s="139" t="s">
        <v>1135</v>
      </c>
      <c r="G22" s="138">
        <v>43757</v>
      </c>
      <c r="H22" s="137">
        <v>43759</v>
      </c>
      <c r="I22" s="82" t="s">
        <v>1134</v>
      </c>
      <c r="J22" s="158" t="s">
        <v>1133</v>
      </c>
      <c r="K22" s="14"/>
      <c r="L22" s="14"/>
      <c r="M22" s="14"/>
      <c r="N22" s="135"/>
      <c r="O22" s="134" t="s">
        <v>1132</v>
      </c>
      <c r="P22" s="134" t="s">
        <v>86</v>
      </c>
      <c r="Q22" s="133" t="s">
        <v>86</v>
      </c>
      <c r="R22" s="86" t="str">
        <f t="shared" si="3"/>
        <v>◄</v>
      </c>
      <c r="S22" s="13" t="s">
        <v>1134</v>
      </c>
      <c r="T22" s="6"/>
      <c r="U22" s="86" t="str">
        <f t="shared" si="4"/>
        <v>◄</v>
      </c>
      <c r="V22" s="25" t="s">
        <v>1234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</row>
    <row r="23" spans="1:38" s="4" customFormat="1" ht="18" customHeight="1" thickBot="1" x14ac:dyDescent="0.35">
      <c r="A23" s="36">
        <v>19</v>
      </c>
      <c r="B23" s="172">
        <v>32</v>
      </c>
      <c r="C23" s="172" t="s">
        <v>15</v>
      </c>
      <c r="D23" s="172">
        <v>33</v>
      </c>
      <c r="E23" s="71">
        <v>2019</v>
      </c>
      <c r="F23" s="56" t="s">
        <v>1130</v>
      </c>
      <c r="G23" s="26">
        <v>43757</v>
      </c>
      <c r="H23" s="27">
        <v>43759</v>
      </c>
      <c r="I23" s="82" t="s">
        <v>1131</v>
      </c>
      <c r="J23" s="222" t="s">
        <v>1128</v>
      </c>
      <c r="K23" s="223"/>
      <c r="L23" s="223"/>
      <c r="M23" s="223"/>
      <c r="N23" s="224"/>
      <c r="O23" s="134" t="s">
        <v>1127</v>
      </c>
      <c r="P23" s="134" t="s">
        <v>1</v>
      </c>
      <c r="Q23" s="133" t="s">
        <v>1126</v>
      </c>
      <c r="R23" s="86" t="str">
        <f t="shared" si="3"/>
        <v>◄</v>
      </c>
      <c r="S23" s="13" t="s">
        <v>1131</v>
      </c>
      <c r="T23" s="6"/>
      <c r="U23" s="86" t="str">
        <f t="shared" si="4"/>
        <v>◄</v>
      </c>
      <c r="V23" s="25" t="s">
        <v>1235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8" customHeight="1" thickBot="1" x14ac:dyDescent="0.35">
      <c r="A24" s="124">
        <v>19</v>
      </c>
      <c r="B24" s="171">
        <v>32</v>
      </c>
      <c r="C24" s="171" t="s">
        <v>15</v>
      </c>
      <c r="D24" s="171">
        <v>33</v>
      </c>
      <c r="E24" s="73">
        <v>2019</v>
      </c>
      <c r="F24" s="123" t="s">
        <v>1130</v>
      </c>
      <c r="G24" s="122">
        <v>43757</v>
      </c>
      <c r="H24" s="121">
        <v>43759</v>
      </c>
      <c r="I24" s="67" t="s">
        <v>1129</v>
      </c>
      <c r="J24" s="225" t="s">
        <v>1128</v>
      </c>
      <c r="K24" s="226"/>
      <c r="L24" s="226"/>
      <c r="M24" s="226"/>
      <c r="N24" s="227"/>
      <c r="O24" s="170" t="s">
        <v>1127</v>
      </c>
      <c r="P24" s="170" t="s">
        <v>1</v>
      </c>
      <c r="Q24" s="169" t="s">
        <v>1126</v>
      </c>
      <c r="R24" s="113" t="str">
        <f t="shared" si="3"/>
        <v>◄</v>
      </c>
      <c r="S24" s="13" t="s">
        <v>1129</v>
      </c>
      <c r="T24" s="114"/>
      <c r="U24" s="87"/>
      <c r="V24" s="87"/>
      <c r="W24" s="87"/>
      <c r="X24" s="115" t="str">
        <f t="shared" si="0"/>
        <v>◄</v>
      </c>
      <c r="Y24" s="116" t="str">
        <f t="shared" si="1"/>
        <v>◄</v>
      </c>
      <c r="Z24" s="114"/>
      <c r="AA24" s="114"/>
      <c r="AB24" s="117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x14ac:dyDescent="0.3">
      <c r="R25"/>
      <c r="T25"/>
      <c r="U25"/>
      <c r="W2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</sheetData>
  <sheetProtection sheet="1" objects="1" scenarios="1" autoFilter="0"/>
  <autoFilter ref="A1:AB46" xr:uid="{0AEF70E4-7A56-4C7A-8553-6CA323AADB66}"/>
  <mergeCells count="14">
    <mergeCell ref="S2:T2"/>
    <mergeCell ref="V2:W2"/>
    <mergeCell ref="Y2:AB2"/>
    <mergeCell ref="S3:T3"/>
    <mergeCell ref="V3:W3"/>
    <mergeCell ref="G3:H3"/>
    <mergeCell ref="J3:N3"/>
    <mergeCell ref="J23:N23"/>
    <mergeCell ref="J24:N24"/>
    <mergeCell ref="AA3:AB3"/>
    <mergeCell ref="O3:Q3"/>
    <mergeCell ref="Y3:Z3"/>
    <mergeCell ref="O4:Q4"/>
    <mergeCell ref="J4:N4"/>
  </mergeCells>
  <conditionalFormatting sqref="I4">
    <cfRule type="containsText" dxfId="124" priority="180" operator="containsText" text="◙">
      <formula>NOT(ISERROR(SEARCH("◙",I4)))</formula>
    </cfRule>
    <cfRule type="containsText" dxfId="123" priority="154" operator="containsText" text=" -----">
      <formula>NOT(ISERROR(SEARCH(" -----",I4)))</formula>
    </cfRule>
    <cfRule type="containsText" dxfId="122" priority="153" operator="containsText" text="?missend">
      <formula>NOT(ISERROR(SEARCH("?missend",I4)))</formula>
    </cfRule>
    <cfRule type="containsText" dxfId="121" priority="152" operator="containsText" text="P.">
      <formula>NOT(ISERROR(SEARCH("P.",I4)))</formula>
    </cfRule>
    <cfRule type="containsText" dxfId="120" priority="181" operator="containsText" text=" -----">
      <formula>NOT(ISERROR(SEARCH(" -----",I4)))</formula>
    </cfRule>
    <cfRule type="containsText" dxfId="119" priority="182" operator="containsText" text="P.">
      <formula>NOT(ISERROR(SEARCH("P.",I4)))</formula>
    </cfRule>
  </conditionalFormatting>
  <conditionalFormatting sqref="I4:I24">
    <cfRule type="containsText" dxfId="118" priority="129" operator="containsText" text=" -----">
      <formula>NOT(ISERROR(SEARCH(" -----",I4)))</formula>
    </cfRule>
    <cfRule type="containsText" dxfId="117" priority="125" operator="containsText" text="◙">
      <formula>NOT(ISERROR(SEARCH("◙",I4)))</formula>
    </cfRule>
  </conditionalFormatting>
  <conditionalFormatting sqref="I5:I24">
    <cfRule type="containsText" dxfId="116" priority="122" operator="containsText" text="◙">
      <formula>NOT(ISERROR(SEARCH("◙",I5)))</formula>
    </cfRule>
    <cfRule type="containsText" dxfId="115" priority="128" operator="containsText" text="?missend">
      <formula>NOT(ISERROR(SEARCH("?missend",I5)))</formula>
    </cfRule>
    <cfRule type="containsText" dxfId="114" priority="126" operator="containsText" text=" -----">
      <formula>NOT(ISERROR(SEARCH(" -----",I5)))</formula>
    </cfRule>
    <cfRule type="containsText" dxfId="113" priority="127" operator="containsText" text="P.">
      <formula>NOT(ISERROR(SEARCH("P.",I5)))</formula>
    </cfRule>
    <cfRule type="containsText" dxfId="112" priority="124" operator="containsText" text="P.">
      <formula>NOT(ISERROR(SEARCH("P.",I5)))</formula>
    </cfRule>
    <cfRule type="containsText" dxfId="111" priority="123" operator="containsText" text=" -----">
      <formula>NOT(ISERROR(SEARCH(" -----",I5)))</formula>
    </cfRule>
  </conditionalFormatting>
  <conditionalFormatting sqref="P5:Q24">
    <cfRule type="containsBlanks" dxfId="110" priority="121">
      <formula>LEN(TRIM(P5))=0</formula>
    </cfRule>
  </conditionalFormatting>
  <conditionalFormatting sqref="S4">
    <cfRule type="containsText" dxfId="109" priority="119" operator="containsText" text="P.">
      <formula>NOT(ISERROR(SEARCH("P.",S4)))</formula>
    </cfRule>
    <cfRule type="containsText" dxfId="108" priority="118" operator="containsText" text=" -----">
      <formula>NOT(ISERROR(SEARCH(" -----",S4)))</formula>
    </cfRule>
    <cfRule type="containsText" dxfId="107" priority="117" operator="containsText" text="◙">
      <formula>NOT(ISERROR(SEARCH("◙",S4)))</formula>
    </cfRule>
    <cfRule type="containsText" dxfId="106" priority="116" operator="containsText" text=" -----">
      <formula>NOT(ISERROR(SEARCH(" -----",S4)))</formula>
    </cfRule>
    <cfRule type="containsText" dxfId="105" priority="115" operator="containsText" text="?missend">
      <formula>NOT(ISERROR(SEARCH("?missend",S4)))</formula>
    </cfRule>
  </conditionalFormatting>
  <conditionalFormatting sqref="S4:S17 S19:S24">
    <cfRule type="containsText" dxfId="104" priority="103" operator="containsText" text="P.">
      <formula>NOT(ISERROR(SEARCH("P.",S4)))</formula>
    </cfRule>
    <cfRule type="containsText" dxfId="103" priority="102" operator="containsText" text=" -----">
      <formula>NOT(ISERROR(SEARCH(" -----",S4)))</formula>
    </cfRule>
    <cfRule type="containsText" dxfId="102" priority="101" operator="containsText" text="◙">
      <formula>NOT(ISERROR(SEARCH("◙",S4)))</formula>
    </cfRule>
  </conditionalFormatting>
  <conditionalFormatting sqref="S5:S17 S19:S24">
    <cfRule type="containsText" dxfId="101" priority="99" operator="containsText" text="P.">
      <formula>NOT(ISERROR(SEARCH("P.",S5)))</formula>
    </cfRule>
    <cfRule type="containsText" dxfId="100" priority="100" operator="containsText" text=" -----">
      <formula>NOT(ISERROR(SEARCH(" -----",S5)))</formula>
    </cfRule>
    <cfRule type="containsText" dxfId="99" priority="98" operator="containsText" text="◙">
      <formula>NOT(ISERROR(SEARCH("◙",S5)))</formula>
    </cfRule>
  </conditionalFormatting>
  <conditionalFormatting sqref="S5:S21">
    <cfRule type="containsText" dxfId="98" priority="96" operator="containsText" text=" -----">
      <formula>NOT(ISERROR(SEARCH(" -----",S5)))</formula>
    </cfRule>
  </conditionalFormatting>
  <conditionalFormatting sqref="S5:S24">
    <cfRule type="containsText" dxfId="97" priority="89" operator="containsText" text="?FDS-">
      <formula>NOT(ISERROR(SEARCH("?FDS-",S5)))</formula>
    </cfRule>
  </conditionalFormatting>
  <conditionalFormatting sqref="S18">
    <cfRule type="containsText" dxfId="96" priority="91" operator="containsText" text=" -----">
      <formula>NOT(ISERROR(SEARCH(" -----",S18)))</formula>
    </cfRule>
    <cfRule type="containsText" dxfId="95" priority="97" operator="containsText" text="P.">
      <formula>NOT(ISERROR(SEARCH("P.",S18)))</formula>
    </cfRule>
    <cfRule type="containsText" dxfId="94" priority="95" operator="containsText" text="◙">
      <formula>NOT(ISERROR(SEARCH("◙",S18)))</formula>
    </cfRule>
    <cfRule type="containsText" dxfId="93" priority="94" operator="containsText" text=" -----">
      <formula>NOT(ISERROR(SEARCH(" -----",S18)))</formula>
    </cfRule>
    <cfRule type="containsText" dxfId="92" priority="93" operator="containsText" text="P.">
      <formula>NOT(ISERROR(SEARCH("P.",S18)))</formula>
    </cfRule>
    <cfRule type="containsText" dxfId="91" priority="92" operator="containsText" text="◙">
      <formula>NOT(ISERROR(SEARCH("◙",S18)))</formula>
    </cfRule>
  </conditionalFormatting>
  <conditionalFormatting sqref="S22:S24">
    <cfRule type="containsText" dxfId="90" priority="90" operator="containsText" text=" -----">
      <formula>NOT(ISERROR(SEARCH(" -----",S22)))</formula>
    </cfRule>
  </conditionalFormatting>
  <conditionalFormatting sqref="U24">
    <cfRule type="containsText" dxfId="89" priority="2" operator="containsText" text=" -----">
      <formula>NOT(ISERROR(SEARCH(" -----",U24)))</formula>
    </cfRule>
    <cfRule type="containsText" dxfId="88" priority="1" operator="containsText" text="?FDS-">
      <formula>NOT(ISERROR(SEARCH("?FDS-",U24)))</formula>
    </cfRule>
    <cfRule type="containsText" dxfId="87" priority="8" operator="containsText" text="P.">
      <formula>NOT(ISERROR(SEARCH("P.",U24)))</formula>
    </cfRule>
    <cfRule type="containsText" dxfId="86" priority="7" operator="containsText" text=" -----">
      <formula>NOT(ISERROR(SEARCH(" -----",U24)))</formula>
    </cfRule>
    <cfRule type="containsText" dxfId="85" priority="6" operator="containsText" text="◙">
      <formula>NOT(ISERROR(SEARCH("◙",U24)))</formula>
    </cfRule>
    <cfRule type="containsText" dxfId="84" priority="5" operator="containsText" text=" -----">
      <formula>NOT(ISERROR(SEARCH(" -----",U24)))</formula>
    </cfRule>
    <cfRule type="containsText" dxfId="83" priority="4" operator="containsText" text="P.">
      <formula>NOT(ISERROR(SEARCH("P.",U24)))</formula>
    </cfRule>
    <cfRule type="containsText" dxfId="82" priority="3" operator="containsText" text="◙">
      <formula>NOT(ISERROR(SEARCH("◙",U24)))</formula>
    </cfRule>
  </conditionalFormatting>
  <conditionalFormatting sqref="V4">
    <cfRule type="containsText" dxfId="81" priority="107" operator="containsText" text="?missend">
      <formula>NOT(ISERROR(SEARCH("?missend",V4)))</formula>
    </cfRule>
    <cfRule type="containsText" dxfId="80" priority="108" operator="containsText" text=" -----">
      <formula>NOT(ISERROR(SEARCH(" -----",V4)))</formula>
    </cfRule>
    <cfRule type="containsText" dxfId="79" priority="109" operator="containsText" text="◙">
      <formula>NOT(ISERROR(SEARCH("◙",V4)))</formula>
    </cfRule>
    <cfRule type="containsText" dxfId="78" priority="110" operator="containsText" text=" -----">
      <formula>NOT(ISERROR(SEARCH(" -----",V4)))</formula>
    </cfRule>
    <cfRule type="containsText" dxfId="77" priority="111" operator="containsText" text="P.">
      <formula>NOT(ISERROR(SEARCH("P.",V4)))</formula>
    </cfRule>
  </conditionalFormatting>
  <conditionalFormatting sqref="V4:V9 V11 V14 V17 V21:V23">
    <cfRule type="containsText" dxfId="76" priority="86" operator="containsText" text="P.">
      <formula>NOT(ISERROR(SEARCH("P.",V4)))</formula>
    </cfRule>
    <cfRule type="containsText" dxfId="75" priority="85" operator="containsText" text=" -----">
      <formula>NOT(ISERROR(SEARCH(" -----",V4)))</formula>
    </cfRule>
    <cfRule type="containsText" dxfId="74" priority="84" operator="containsText" text="◙">
      <formula>NOT(ISERROR(SEARCH("◙",V4)))</formula>
    </cfRule>
  </conditionalFormatting>
  <conditionalFormatting sqref="V5:V9 V11 V14 V17 V21:V23">
    <cfRule type="containsText" dxfId="73" priority="83" operator="containsText" text=" -----">
      <formula>NOT(ISERROR(SEARCH(" -----",V5)))</formula>
    </cfRule>
    <cfRule type="containsText" dxfId="72" priority="81" operator="containsText" text="◙">
      <formula>NOT(ISERROR(SEARCH("◙",V5)))</formula>
    </cfRule>
    <cfRule type="containsText" dxfId="71" priority="82" operator="containsText" text="P.">
      <formula>NOT(ISERROR(SEARCH("P.",V5)))</formula>
    </cfRule>
  </conditionalFormatting>
  <conditionalFormatting sqref="V5:V11">
    <cfRule type="containsText" dxfId="70" priority="77" operator="containsText" text=" -----">
      <formula>NOT(ISERROR(SEARCH(" -----",V5)))</formula>
    </cfRule>
  </conditionalFormatting>
  <conditionalFormatting sqref="V5:V24">
    <cfRule type="containsText" dxfId="69" priority="17" operator="containsText" text="?FDS-">
      <formula>NOT(ISERROR(SEARCH("?FDS-",V5)))</formula>
    </cfRule>
  </conditionalFormatting>
  <conditionalFormatting sqref="V10">
    <cfRule type="containsText" dxfId="68" priority="78" operator="containsText" text="P.">
      <formula>NOT(ISERROR(SEARCH("P.",V10)))</formula>
    </cfRule>
    <cfRule type="containsText" dxfId="67" priority="76" operator="containsText" text="◙">
      <formula>NOT(ISERROR(SEARCH("◙",V10)))</formula>
    </cfRule>
    <cfRule type="containsText" dxfId="66" priority="75" operator="containsText" text=" -----">
      <formula>NOT(ISERROR(SEARCH(" -----",V10)))</formula>
    </cfRule>
    <cfRule type="containsText" dxfId="65" priority="74" operator="containsText" text="P.">
      <formula>NOT(ISERROR(SEARCH("P.",V10)))</formula>
    </cfRule>
    <cfRule type="containsText" dxfId="64" priority="73" operator="containsText" text="◙">
      <formula>NOT(ISERROR(SEARCH("◙",V10)))</formula>
    </cfRule>
    <cfRule type="containsText" dxfId="63" priority="72" operator="containsText" text=" -----">
      <formula>NOT(ISERROR(SEARCH(" -----",V10)))</formula>
    </cfRule>
  </conditionalFormatting>
  <conditionalFormatting sqref="V12">
    <cfRule type="containsText" dxfId="62" priority="70" operator="containsText" text="P.">
      <formula>NOT(ISERROR(SEARCH("P.",V12)))</formula>
    </cfRule>
    <cfRule type="containsText" dxfId="61" priority="67" operator="containsText" text=" -----">
      <formula>NOT(ISERROR(SEARCH(" -----",V12)))</formula>
    </cfRule>
    <cfRule type="containsText" dxfId="60" priority="66" operator="containsText" text="P.">
      <formula>NOT(ISERROR(SEARCH("P.",V12)))</formula>
    </cfRule>
    <cfRule type="containsText" dxfId="59" priority="65" operator="containsText" text="◙">
      <formula>NOT(ISERROR(SEARCH("◙",V12)))</formula>
    </cfRule>
    <cfRule type="containsText" dxfId="58" priority="69" operator="containsText" text=" -----">
      <formula>NOT(ISERROR(SEARCH(" -----",V12)))</formula>
    </cfRule>
    <cfRule type="containsText" dxfId="57" priority="68" operator="containsText" text="◙">
      <formula>NOT(ISERROR(SEARCH("◙",V12)))</formula>
    </cfRule>
  </conditionalFormatting>
  <conditionalFormatting sqref="V12:V14">
    <cfRule type="containsText" dxfId="56" priority="63" operator="containsText" text=" -----">
      <formula>NOT(ISERROR(SEARCH(" -----",V12)))</formula>
    </cfRule>
  </conditionalFormatting>
  <conditionalFormatting sqref="V13">
    <cfRule type="containsText" dxfId="55" priority="58" operator="containsText" text=" -----">
      <formula>NOT(ISERROR(SEARCH(" -----",V13)))</formula>
    </cfRule>
    <cfRule type="containsText" dxfId="54" priority="59" operator="containsText" text="◙">
      <formula>NOT(ISERROR(SEARCH("◙",V13)))</formula>
    </cfRule>
    <cfRule type="containsText" dxfId="53" priority="60" operator="containsText" text="P.">
      <formula>NOT(ISERROR(SEARCH("P.",V13)))</formula>
    </cfRule>
    <cfRule type="containsText" dxfId="52" priority="61" operator="containsText" text=" -----">
      <formula>NOT(ISERROR(SEARCH(" -----",V13)))</formula>
    </cfRule>
    <cfRule type="containsText" dxfId="51" priority="62" operator="containsText" text="◙">
      <formula>NOT(ISERROR(SEARCH("◙",V13)))</formula>
    </cfRule>
    <cfRule type="containsText" dxfId="50" priority="64" operator="containsText" text="P.">
      <formula>NOT(ISERROR(SEARCH("P.",V13)))</formula>
    </cfRule>
  </conditionalFormatting>
  <conditionalFormatting sqref="V15">
    <cfRule type="containsText" dxfId="49" priority="57" operator="containsText" text="P.">
      <formula>NOT(ISERROR(SEARCH("P.",V15)))</formula>
    </cfRule>
    <cfRule type="containsText" dxfId="48" priority="52" operator="containsText" text="◙">
      <formula>NOT(ISERROR(SEARCH("◙",V15)))</formula>
    </cfRule>
    <cfRule type="containsText" dxfId="47" priority="53" operator="containsText" text="P.">
      <formula>NOT(ISERROR(SEARCH("P.",V15)))</formula>
    </cfRule>
    <cfRule type="containsText" dxfId="46" priority="54" operator="containsText" text=" -----">
      <formula>NOT(ISERROR(SEARCH(" -----",V15)))</formula>
    </cfRule>
    <cfRule type="containsText" dxfId="45" priority="55" operator="containsText" text="◙">
      <formula>NOT(ISERROR(SEARCH("◙",V15)))</formula>
    </cfRule>
    <cfRule type="containsText" dxfId="44" priority="56" operator="containsText" text=" -----">
      <formula>NOT(ISERROR(SEARCH(" -----",V15)))</formula>
    </cfRule>
  </conditionalFormatting>
  <conditionalFormatting sqref="V15:V17">
    <cfRule type="containsText" dxfId="43" priority="50" operator="containsText" text=" -----">
      <formula>NOT(ISERROR(SEARCH(" -----",V15)))</formula>
    </cfRule>
  </conditionalFormatting>
  <conditionalFormatting sqref="V16">
    <cfRule type="containsText" dxfId="42" priority="45" operator="containsText" text=" -----">
      <formula>NOT(ISERROR(SEARCH(" -----",V16)))</formula>
    </cfRule>
    <cfRule type="containsText" dxfId="41" priority="49" operator="containsText" text="◙">
      <formula>NOT(ISERROR(SEARCH("◙",V16)))</formula>
    </cfRule>
    <cfRule type="containsText" dxfId="40" priority="46" operator="containsText" text="◙">
      <formula>NOT(ISERROR(SEARCH("◙",V16)))</formula>
    </cfRule>
    <cfRule type="containsText" dxfId="39" priority="47" operator="containsText" text="P.">
      <formula>NOT(ISERROR(SEARCH("P.",V16)))</formula>
    </cfRule>
    <cfRule type="containsText" dxfId="38" priority="48" operator="containsText" text=" -----">
      <formula>NOT(ISERROR(SEARCH(" -----",V16)))</formula>
    </cfRule>
    <cfRule type="containsText" dxfId="37" priority="51" operator="containsText" text="P.">
      <formula>NOT(ISERROR(SEARCH("P.",V16)))</formula>
    </cfRule>
  </conditionalFormatting>
  <conditionalFormatting sqref="V18">
    <cfRule type="containsText" dxfId="36" priority="44" operator="containsText" text="P.">
      <formula>NOT(ISERROR(SEARCH("P.",V18)))</formula>
    </cfRule>
    <cfRule type="containsText" dxfId="35" priority="43" operator="containsText" text=" -----">
      <formula>NOT(ISERROR(SEARCH(" -----",V18)))</formula>
    </cfRule>
    <cfRule type="containsText" dxfId="34" priority="42" operator="containsText" text="◙">
      <formula>NOT(ISERROR(SEARCH("◙",V18)))</formula>
    </cfRule>
    <cfRule type="containsText" dxfId="33" priority="41" operator="containsText" text=" -----">
      <formula>NOT(ISERROR(SEARCH(" -----",V18)))</formula>
    </cfRule>
    <cfRule type="containsText" dxfId="32" priority="40" operator="containsText" text="P.">
      <formula>NOT(ISERROR(SEARCH("P.",V18)))</formula>
    </cfRule>
    <cfRule type="containsText" dxfId="31" priority="39" operator="containsText" text="◙">
      <formula>NOT(ISERROR(SEARCH("◙",V18)))</formula>
    </cfRule>
  </conditionalFormatting>
  <conditionalFormatting sqref="V18:V19">
    <cfRule type="containsText" dxfId="30" priority="37" operator="containsText" text=" -----">
      <formula>NOT(ISERROR(SEARCH(" -----",V18)))</formula>
    </cfRule>
  </conditionalFormatting>
  <conditionalFormatting sqref="V19">
    <cfRule type="containsText" dxfId="29" priority="38" operator="containsText" text="P.">
      <formula>NOT(ISERROR(SEARCH("P.",V19)))</formula>
    </cfRule>
    <cfRule type="containsText" dxfId="28" priority="36" operator="containsText" text="◙">
      <formula>NOT(ISERROR(SEARCH("◙",V19)))</formula>
    </cfRule>
    <cfRule type="containsText" dxfId="27" priority="35" operator="containsText" text=" -----">
      <formula>NOT(ISERROR(SEARCH(" -----",V19)))</formula>
    </cfRule>
    <cfRule type="containsText" dxfId="26" priority="34" operator="containsText" text="P.">
      <formula>NOT(ISERROR(SEARCH("P.",V19)))</formula>
    </cfRule>
    <cfRule type="containsText" dxfId="25" priority="33" operator="containsText" text="◙">
      <formula>NOT(ISERROR(SEARCH("◙",V19)))</formula>
    </cfRule>
  </conditionalFormatting>
  <conditionalFormatting sqref="V19:V23">
    <cfRule type="containsText" dxfId="24" priority="31" operator="containsText" text=" -----">
      <formula>NOT(ISERROR(SEARCH(" -----",V19)))</formula>
    </cfRule>
  </conditionalFormatting>
  <conditionalFormatting sqref="V20">
    <cfRule type="containsText" dxfId="23" priority="32" operator="containsText" text="P.">
      <formula>NOT(ISERROR(SEARCH("P.",V20)))</formula>
    </cfRule>
    <cfRule type="containsText" dxfId="22" priority="26" operator="containsText" text=" -----">
      <formula>NOT(ISERROR(SEARCH(" -----",V20)))</formula>
    </cfRule>
    <cfRule type="containsText" dxfId="21" priority="27" operator="containsText" text="◙">
      <formula>NOT(ISERROR(SEARCH("◙",V20)))</formula>
    </cfRule>
    <cfRule type="containsText" dxfId="20" priority="28" operator="containsText" text="P.">
      <formula>NOT(ISERROR(SEARCH("P.",V20)))</formula>
    </cfRule>
    <cfRule type="containsText" dxfId="19" priority="29" operator="containsText" text=" -----">
      <formula>NOT(ISERROR(SEARCH(" -----",V20)))</formula>
    </cfRule>
    <cfRule type="containsText" dxfId="18" priority="30" operator="containsText" text="◙">
      <formula>NOT(ISERROR(SEARCH("◙",V20)))</formula>
    </cfRule>
  </conditionalFormatting>
  <conditionalFormatting sqref="V24">
    <cfRule type="containsText" dxfId="17" priority="20" operator="containsText" text="P.">
      <formula>NOT(ISERROR(SEARCH("P.",V24)))</formula>
    </cfRule>
    <cfRule type="containsText" dxfId="16" priority="19" operator="containsText" text="◙">
      <formula>NOT(ISERROR(SEARCH("◙",V24)))</formula>
    </cfRule>
    <cfRule type="containsText" dxfId="15" priority="18" operator="containsText" text=" -----">
      <formula>NOT(ISERROR(SEARCH(" -----",V24)))</formula>
    </cfRule>
    <cfRule type="containsText" dxfId="14" priority="22" operator="containsText" text="◙">
      <formula>NOT(ISERROR(SEARCH("◙",V24)))</formula>
    </cfRule>
    <cfRule type="containsText" dxfId="13" priority="23" operator="containsText" text=" -----">
      <formula>NOT(ISERROR(SEARCH(" -----",V24)))</formula>
    </cfRule>
    <cfRule type="containsText" dxfId="12" priority="24" operator="containsText" text="P.">
      <formula>NOT(ISERROR(SEARCH("P.",V24)))</formula>
    </cfRule>
    <cfRule type="containsText" dxfId="11" priority="21" operator="containsText" text=" -----">
      <formula>NOT(ISERROR(SEARCH(" -----",V24)))</formula>
    </cfRule>
  </conditionalFormatting>
  <conditionalFormatting sqref="W5:W23">
    <cfRule type="containsText" dxfId="10" priority="120" operator="containsText" text="Ø">
      <formula>NOT(ISERROR(SEARCH("Ø",W5)))</formula>
    </cfRule>
  </conditionalFormatting>
  <conditionalFormatting sqref="W24">
    <cfRule type="containsText" dxfId="9" priority="15" operator="containsText" text=" -----">
      <formula>NOT(ISERROR(SEARCH(" -----",W24)))</formula>
    </cfRule>
    <cfRule type="containsText" dxfId="8" priority="14" operator="containsText" text="◙">
      <formula>NOT(ISERROR(SEARCH("◙",W24)))</formula>
    </cfRule>
    <cfRule type="containsText" dxfId="7" priority="13" operator="containsText" text=" -----">
      <formula>NOT(ISERROR(SEARCH(" -----",W24)))</formula>
    </cfRule>
    <cfRule type="containsText" dxfId="6" priority="12" operator="containsText" text="P.">
      <formula>NOT(ISERROR(SEARCH("P.",W24)))</formula>
    </cfRule>
    <cfRule type="containsText" dxfId="5" priority="11" operator="containsText" text="◙">
      <formula>NOT(ISERROR(SEARCH("◙",W24)))</formula>
    </cfRule>
    <cfRule type="containsText" dxfId="4" priority="10" operator="containsText" text=" -----">
      <formula>NOT(ISERROR(SEARCH(" -----",W24)))</formula>
    </cfRule>
    <cfRule type="containsText" dxfId="3" priority="9" operator="containsText" text="?FDS-">
      <formula>NOT(ISERROR(SEARCH("?FDS-",W24)))</formula>
    </cfRule>
    <cfRule type="containsText" dxfId="2" priority="16" operator="containsText" text="P.">
      <formula>NOT(ISERROR(SEARCH("P.",W24)))</formula>
    </cfRule>
  </conditionalFormatting>
  <conditionalFormatting sqref="Y4">
    <cfRule type="containsText" dxfId="1" priority="88" operator="containsText" text=" -">
      <formula>NOT(ISERROR(SEARCH(" -",Y4)))</formula>
    </cfRule>
  </conditionalFormatting>
  <conditionalFormatting sqref="Z4:AA4">
    <cfRule type="containsText" dxfId="0" priority="87" operator="containsText" text="Ø">
      <formula>NOT(ISERROR(SEARCH("Ø",Z4)))</formula>
    </cfRule>
  </conditionalFormatting>
  <hyperlinks>
    <hyperlink ref="J3" r:id="rId1" display="https://www.postzegelalbum-be.com/postzegels/albums-j1999-tot-j2009-inventaris-velindeling/album-j1999-tot-j2001-2793-3049-invent" xr:uid="{26F56809-03DD-4975-982E-E63EF083BCC5}"/>
  </hyperlinks>
  <printOptions horizontalCentered="1"/>
  <pageMargins left="0" right="0" top="0.31496062992125984" bottom="0" header="0" footer="0"/>
  <pageSetup paperSize="9" scale="68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5C433-636E-40EC-9136-642F11482587}">
  <dimension ref="A1:AO57"/>
  <sheetViews>
    <sheetView showZeros="0" zoomScale="80" zoomScaleNormal="80" workbookViewId="0">
      <pane xSplit="1" ySplit="4" topLeftCell="B9" activePane="bottomRight" state="frozen"/>
      <selection pane="topRight" activeCell="B1" sqref="B1"/>
      <selection pane="bottomLeft" activeCell="A5" sqref="A5"/>
      <selection pane="bottomRight" activeCell="J35" sqref="J34:J35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21" customWidth="1"/>
    <col min="6" max="6" width="27.6640625" style="1" customWidth="1"/>
    <col min="7" max="7" width="10.33203125" style="3" customWidth="1"/>
    <col min="8" max="8" width="10.33203125" style="11" customWidth="1"/>
    <col min="9" max="9" width="16" style="69" customWidth="1"/>
    <col min="10" max="10" width="50.33203125" style="1" customWidth="1"/>
    <col min="11" max="11" width="2.44140625" style="1" customWidth="1"/>
    <col min="12" max="12" width="4.6640625" style="1" customWidth="1"/>
    <col min="13" max="13" width="6.77734375" style="1" customWidth="1"/>
    <col min="14" max="14" width="6.10937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6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8"/>
      <c r="F2" s="105"/>
      <c r="G2" s="105"/>
      <c r="H2" s="105"/>
      <c r="I2" s="107"/>
      <c r="J2" s="106" t="s">
        <v>258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64"/>
      <c r="F3" s="19"/>
      <c r="G3" s="189" t="s">
        <v>4</v>
      </c>
      <c r="H3" s="190"/>
      <c r="I3" s="65"/>
      <c r="J3" s="206" t="s">
        <v>257</v>
      </c>
      <c r="K3" s="207"/>
      <c r="L3" s="207"/>
      <c r="M3" s="207"/>
      <c r="N3" s="208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01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IF(COUNTIF(R5:R29,"◄")=0,"☺","☻")</f>
        <v>☻</v>
      </c>
      <c r="S4" s="82" t="s">
        <v>79</v>
      </c>
      <c r="T4" s="83" t="s">
        <v>2</v>
      </c>
      <c r="U4" s="84" t="str">
        <f>IF(COUNTIF(U5:U29,"◄")=0,"☺","☻")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IF(COUNTIF(Y5:Y29,"◄")=0,"",(CONCATENATE(" - ",COUNTIF(Y5:Y29,"◄"))))</f>
        <v xml:space="preserve"> - 25</v>
      </c>
      <c r="Z4" s="92" t="s">
        <v>16</v>
      </c>
      <c r="AA4" s="92" t="s">
        <v>16</v>
      </c>
      <c r="AB4" s="93">
        <f>COUNTIF(AB5:AB38,"►")</f>
        <v>0</v>
      </c>
    </row>
    <row r="5" spans="1:41" s="4" customFormat="1" ht="16.2" thickBot="1" x14ac:dyDescent="0.35">
      <c r="A5" s="100">
        <v>1</v>
      </c>
      <c r="B5" s="99">
        <v>1</v>
      </c>
      <c r="C5" s="99" t="s">
        <v>15</v>
      </c>
      <c r="D5" s="99">
        <v>2</v>
      </c>
      <c r="E5" s="71">
        <v>2011</v>
      </c>
      <c r="F5" s="49" t="s">
        <v>256</v>
      </c>
      <c r="G5" s="50">
        <v>40546</v>
      </c>
      <c r="H5" s="51">
        <v>40548</v>
      </c>
      <c r="I5" s="67" t="s">
        <v>255</v>
      </c>
      <c r="J5" s="53" t="s">
        <v>254</v>
      </c>
      <c r="K5" s="54"/>
      <c r="L5" s="54"/>
      <c r="M5" s="54"/>
      <c r="N5" s="55"/>
      <c r="O5" s="31" t="s">
        <v>282</v>
      </c>
      <c r="P5" s="31" t="s">
        <v>86</v>
      </c>
      <c r="Q5" s="32"/>
      <c r="R5" s="86" t="str">
        <f>IF(T5&gt;0,"ok","◄")</f>
        <v>◄</v>
      </c>
      <c r="S5" s="13" t="s">
        <v>255</v>
      </c>
      <c r="T5" s="6"/>
      <c r="U5" s="86" t="str">
        <f>IF(W5&gt;0,"ok","◄")</f>
        <v>◄</v>
      </c>
      <c r="V5" s="13" t="s">
        <v>259</v>
      </c>
      <c r="W5" s="6"/>
      <c r="X5" s="9" t="str">
        <f t="shared" ref="X5:X29" si="0">IF(AND(Y5="◄",AB5="►"),"◄?►",IF(Y5="◄","◄",IF(AB5="►","►","")))</f>
        <v>◄</v>
      </c>
      <c r="Y5" s="8" t="str">
        <f t="shared" ref="Y5:Y29" si="1">IF(Z5&gt;0,"","◄")</f>
        <v>◄</v>
      </c>
      <c r="Z5" s="6"/>
      <c r="AA5" s="6"/>
      <c r="AB5" s="112" t="str">
        <f t="shared" ref="AB5:AB29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36">
        <v>2</v>
      </c>
      <c r="B6" s="37">
        <v>3</v>
      </c>
      <c r="C6" s="37" t="s">
        <v>15</v>
      </c>
      <c r="D6" s="37">
        <v>4</v>
      </c>
      <c r="E6" s="72">
        <v>2011</v>
      </c>
      <c r="F6" s="56" t="s">
        <v>253</v>
      </c>
      <c r="G6" s="26">
        <v>40558</v>
      </c>
      <c r="H6" s="27">
        <v>40560</v>
      </c>
      <c r="I6" s="68" t="s">
        <v>252</v>
      </c>
      <c r="J6" s="98" t="s">
        <v>251</v>
      </c>
      <c r="K6" s="54"/>
      <c r="L6" s="54"/>
      <c r="M6" s="54"/>
      <c r="N6" s="55"/>
      <c r="O6" s="31" t="s">
        <v>283</v>
      </c>
      <c r="P6" s="31" t="s">
        <v>1</v>
      </c>
      <c r="Q6" s="32" t="s">
        <v>284</v>
      </c>
      <c r="R6" s="86" t="str">
        <f t="shared" ref="R6:R29" si="3">IF(T6&gt;0,"ok","◄")</f>
        <v>◄</v>
      </c>
      <c r="S6" s="13" t="s">
        <v>252</v>
      </c>
      <c r="T6" s="6"/>
      <c r="U6" s="86" t="str">
        <f t="shared" ref="U6:U28" si="4">IF(W6&gt;0,"ok","◄")</f>
        <v>◄</v>
      </c>
      <c r="V6" s="13" t="s">
        <v>260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36">
        <v>3</v>
      </c>
      <c r="B7" s="37">
        <v>5</v>
      </c>
      <c r="C7" s="37" t="s">
        <v>15</v>
      </c>
      <c r="D7" s="37">
        <v>6</v>
      </c>
      <c r="E7" s="72">
        <v>2011</v>
      </c>
      <c r="F7" s="56" t="s">
        <v>250</v>
      </c>
      <c r="G7" s="26">
        <v>40558</v>
      </c>
      <c r="H7" s="27">
        <v>40560</v>
      </c>
      <c r="I7" s="68" t="s">
        <v>249</v>
      </c>
      <c r="J7" s="53" t="s">
        <v>248</v>
      </c>
      <c r="K7" s="54"/>
      <c r="L7" s="54"/>
      <c r="M7" s="54"/>
      <c r="N7" s="55"/>
      <c r="O7" s="31" t="s">
        <v>285</v>
      </c>
      <c r="P7" s="31" t="s">
        <v>86</v>
      </c>
      <c r="Q7" s="32" t="s">
        <v>86</v>
      </c>
      <c r="R7" s="86" t="str">
        <f t="shared" si="3"/>
        <v>◄</v>
      </c>
      <c r="S7" s="13" t="s">
        <v>249</v>
      </c>
      <c r="T7" s="6"/>
      <c r="U7" s="86" t="str">
        <f t="shared" si="4"/>
        <v>◄</v>
      </c>
      <c r="V7" s="13" t="s">
        <v>261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36">
        <v>4</v>
      </c>
      <c r="B8" s="37">
        <v>7</v>
      </c>
      <c r="C8" s="37" t="s">
        <v>15</v>
      </c>
      <c r="D8" s="37">
        <v>8</v>
      </c>
      <c r="E8" s="72">
        <v>2011</v>
      </c>
      <c r="F8" s="56" t="s">
        <v>247</v>
      </c>
      <c r="G8" s="26">
        <v>40558</v>
      </c>
      <c r="H8" s="27">
        <v>40560</v>
      </c>
      <c r="I8" s="68" t="s">
        <v>246</v>
      </c>
      <c r="J8" s="53" t="s">
        <v>245</v>
      </c>
      <c r="K8" s="54"/>
      <c r="L8" s="54"/>
      <c r="M8" s="54"/>
      <c r="N8" s="55"/>
      <c r="O8" s="31" t="s">
        <v>286</v>
      </c>
      <c r="P8" s="31" t="s">
        <v>86</v>
      </c>
      <c r="Q8" s="32" t="s">
        <v>86</v>
      </c>
      <c r="R8" s="86" t="str">
        <f t="shared" si="3"/>
        <v>◄</v>
      </c>
      <c r="S8" s="13" t="s">
        <v>246</v>
      </c>
      <c r="T8" s="6"/>
      <c r="U8" s="86" t="str">
        <f t="shared" si="4"/>
        <v>◄</v>
      </c>
      <c r="V8" s="13" t="s">
        <v>262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36">
        <v>5</v>
      </c>
      <c r="B9" s="37">
        <v>9</v>
      </c>
      <c r="C9" s="37" t="s">
        <v>15</v>
      </c>
      <c r="D9" s="37">
        <v>10</v>
      </c>
      <c r="E9" s="72">
        <v>2011</v>
      </c>
      <c r="F9" s="56" t="s">
        <v>244</v>
      </c>
      <c r="G9" s="26">
        <v>40586</v>
      </c>
      <c r="H9" s="27">
        <v>40588</v>
      </c>
      <c r="I9" s="67" t="s">
        <v>243</v>
      </c>
      <c r="J9" s="53" t="s">
        <v>242</v>
      </c>
      <c r="K9" s="54"/>
      <c r="L9" s="54"/>
      <c r="M9" s="54"/>
      <c r="N9" s="55"/>
      <c r="O9" s="31" t="s">
        <v>287</v>
      </c>
      <c r="P9" s="31" t="s">
        <v>86</v>
      </c>
      <c r="Q9" s="32" t="s">
        <v>86</v>
      </c>
      <c r="R9" s="86" t="str">
        <f t="shared" si="3"/>
        <v>◄</v>
      </c>
      <c r="S9" s="13" t="s">
        <v>243</v>
      </c>
      <c r="T9" s="6"/>
      <c r="U9" s="86" t="str">
        <f t="shared" si="4"/>
        <v>◄</v>
      </c>
      <c r="V9" s="13" t="s">
        <v>263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6.2" thickBot="1" x14ac:dyDescent="0.35">
      <c r="A10" s="36">
        <v>6</v>
      </c>
      <c r="B10" s="37">
        <v>11</v>
      </c>
      <c r="C10" s="37" t="s">
        <v>15</v>
      </c>
      <c r="D10" s="37">
        <v>12</v>
      </c>
      <c r="E10" s="72">
        <v>2011</v>
      </c>
      <c r="F10" s="56" t="s">
        <v>241</v>
      </c>
      <c r="G10" s="26">
        <v>40586</v>
      </c>
      <c r="H10" s="27">
        <v>40588</v>
      </c>
      <c r="I10" s="68" t="s">
        <v>240</v>
      </c>
      <c r="J10" s="53" t="s">
        <v>239</v>
      </c>
      <c r="K10" s="54"/>
      <c r="L10" s="54"/>
      <c r="M10" s="54"/>
      <c r="N10" s="55"/>
      <c r="O10" s="31" t="s">
        <v>288</v>
      </c>
      <c r="P10" s="31" t="s">
        <v>1</v>
      </c>
      <c r="Q10" s="32" t="s">
        <v>289</v>
      </c>
      <c r="R10" s="86" t="str">
        <f t="shared" si="3"/>
        <v>◄</v>
      </c>
      <c r="S10" s="13" t="s">
        <v>240</v>
      </c>
      <c r="T10" s="6"/>
      <c r="U10" s="86" t="str">
        <f t="shared" si="4"/>
        <v>◄</v>
      </c>
      <c r="V10" s="13" t="s">
        <v>264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36">
        <v>7</v>
      </c>
      <c r="B11" s="37">
        <v>13</v>
      </c>
      <c r="C11" s="37" t="s">
        <v>15</v>
      </c>
      <c r="D11" s="37">
        <v>14</v>
      </c>
      <c r="E11" s="72">
        <v>2011</v>
      </c>
      <c r="F11" s="56" t="s">
        <v>238</v>
      </c>
      <c r="G11" s="26">
        <v>40586</v>
      </c>
      <c r="H11" s="27">
        <v>40588</v>
      </c>
      <c r="I11" s="68" t="s">
        <v>237</v>
      </c>
      <c r="J11" s="53" t="s">
        <v>236</v>
      </c>
      <c r="K11" s="54"/>
      <c r="L11" s="54"/>
      <c r="M11" s="54"/>
      <c r="N11" s="55"/>
      <c r="O11" s="31" t="s">
        <v>290</v>
      </c>
      <c r="P11" s="31" t="s">
        <v>86</v>
      </c>
      <c r="Q11" s="32" t="s">
        <v>86</v>
      </c>
      <c r="R11" s="86" t="str">
        <f t="shared" si="3"/>
        <v>◄</v>
      </c>
      <c r="S11" s="13" t="s">
        <v>237</v>
      </c>
      <c r="T11" s="6"/>
      <c r="U11" s="86" t="str">
        <f t="shared" si="4"/>
        <v>◄</v>
      </c>
      <c r="V11" s="13" t="s">
        <v>265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8</v>
      </c>
      <c r="B12" s="37">
        <v>15</v>
      </c>
      <c r="C12" s="37" t="s">
        <v>15</v>
      </c>
      <c r="D12" s="37">
        <v>16</v>
      </c>
      <c r="E12" s="72">
        <v>2011</v>
      </c>
      <c r="F12" s="56" t="s">
        <v>235</v>
      </c>
      <c r="G12" s="26">
        <v>40607</v>
      </c>
      <c r="H12" s="27">
        <v>40609</v>
      </c>
      <c r="I12" s="68" t="s">
        <v>234</v>
      </c>
      <c r="J12" s="53" t="s">
        <v>233</v>
      </c>
      <c r="K12" s="54"/>
      <c r="L12" s="54"/>
      <c r="M12" s="54"/>
      <c r="N12" s="55"/>
      <c r="O12" s="31" t="s">
        <v>291</v>
      </c>
      <c r="P12" s="31" t="s">
        <v>86</v>
      </c>
      <c r="Q12" s="32" t="s">
        <v>86</v>
      </c>
      <c r="R12" s="86" t="str">
        <f t="shared" si="3"/>
        <v>◄</v>
      </c>
      <c r="S12" s="13" t="s">
        <v>234</v>
      </c>
      <c r="T12" s="6"/>
      <c r="U12" s="86" t="str">
        <f t="shared" si="4"/>
        <v>◄</v>
      </c>
      <c r="V12" s="13" t="s">
        <v>266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9</v>
      </c>
      <c r="B13" s="37">
        <v>17</v>
      </c>
      <c r="C13" s="37" t="s">
        <v>15</v>
      </c>
      <c r="D13" s="37">
        <v>18</v>
      </c>
      <c r="E13" s="72">
        <v>2011</v>
      </c>
      <c r="F13" s="56" t="s">
        <v>232</v>
      </c>
      <c r="G13" s="26">
        <v>40607</v>
      </c>
      <c r="H13" s="27">
        <v>40609</v>
      </c>
      <c r="I13" s="68" t="s">
        <v>231</v>
      </c>
      <c r="J13" s="53" t="s">
        <v>230</v>
      </c>
      <c r="K13" s="54"/>
      <c r="L13" s="54"/>
      <c r="M13" s="54"/>
      <c r="N13" s="55"/>
      <c r="O13" s="31" t="s">
        <v>292</v>
      </c>
      <c r="P13" s="31" t="s">
        <v>1</v>
      </c>
      <c r="Q13" s="32" t="s">
        <v>293</v>
      </c>
      <c r="R13" s="86" t="str">
        <f t="shared" si="3"/>
        <v>◄</v>
      </c>
      <c r="S13" s="13" t="s">
        <v>231</v>
      </c>
      <c r="T13" s="6"/>
      <c r="U13" s="86" t="str">
        <f t="shared" si="4"/>
        <v>◄</v>
      </c>
      <c r="V13" s="13" t="s">
        <v>267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23">
        <v>10</v>
      </c>
      <c r="B14" s="24">
        <v>19</v>
      </c>
      <c r="C14" s="76" t="s">
        <v>15</v>
      </c>
      <c r="D14" s="76">
        <v>19</v>
      </c>
      <c r="E14" s="72">
        <v>2011</v>
      </c>
      <c r="F14" s="56" t="s">
        <v>229</v>
      </c>
      <c r="G14" s="26">
        <v>40635</v>
      </c>
      <c r="H14" s="27">
        <v>40637</v>
      </c>
      <c r="I14" s="67" t="s">
        <v>228</v>
      </c>
      <c r="J14" s="53" t="s">
        <v>227</v>
      </c>
      <c r="K14" s="54"/>
      <c r="L14" s="54"/>
      <c r="M14" s="54"/>
      <c r="N14" s="55"/>
      <c r="O14" s="31" t="s">
        <v>294</v>
      </c>
      <c r="P14" s="31" t="s">
        <v>1</v>
      </c>
      <c r="Q14" s="32" t="s">
        <v>295</v>
      </c>
      <c r="R14" s="86" t="str">
        <f t="shared" si="3"/>
        <v>◄</v>
      </c>
      <c r="S14" s="13" t="s">
        <v>228</v>
      </c>
      <c r="T14" s="6"/>
      <c r="U14" s="86" t="str">
        <f t="shared" si="4"/>
        <v>◄</v>
      </c>
      <c r="V14" s="13" t="s">
        <v>268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11</v>
      </c>
      <c r="B15" s="37">
        <v>20</v>
      </c>
      <c r="C15" s="37" t="s">
        <v>15</v>
      </c>
      <c r="D15" s="37">
        <v>21</v>
      </c>
      <c r="E15" s="72">
        <v>2011</v>
      </c>
      <c r="F15" s="56" t="s">
        <v>226</v>
      </c>
      <c r="G15" s="26">
        <v>40635</v>
      </c>
      <c r="H15" s="27">
        <v>40637</v>
      </c>
      <c r="I15" s="68" t="s">
        <v>225</v>
      </c>
      <c r="J15" s="53" t="s">
        <v>224</v>
      </c>
      <c r="K15" s="54"/>
      <c r="L15" s="54"/>
      <c r="M15" s="54"/>
      <c r="N15" s="55"/>
      <c r="O15" s="31" t="s">
        <v>296</v>
      </c>
      <c r="P15" s="31" t="s">
        <v>1</v>
      </c>
      <c r="Q15" s="32" t="s">
        <v>297</v>
      </c>
      <c r="R15" s="86" t="str">
        <f t="shared" si="3"/>
        <v>◄</v>
      </c>
      <c r="S15" s="13" t="s">
        <v>225</v>
      </c>
      <c r="T15" s="6"/>
      <c r="U15" s="86" t="str">
        <f t="shared" si="4"/>
        <v>◄</v>
      </c>
      <c r="V15" s="13" t="s">
        <v>269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36">
        <v>12</v>
      </c>
      <c r="B16" s="37">
        <v>22</v>
      </c>
      <c r="C16" s="37" t="s">
        <v>15</v>
      </c>
      <c r="D16" s="37">
        <v>23</v>
      </c>
      <c r="E16" s="72">
        <v>2011</v>
      </c>
      <c r="F16" s="56" t="s">
        <v>223</v>
      </c>
      <c r="G16" s="26">
        <v>40677</v>
      </c>
      <c r="H16" s="27">
        <v>40679</v>
      </c>
      <c r="I16" s="68" t="s">
        <v>222</v>
      </c>
      <c r="J16" s="53" t="s">
        <v>221</v>
      </c>
      <c r="K16" s="54"/>
      <c r="L16" s="54"/>
      <c r="M16" s="54"/>
      <c r="N16" s="55"/>
      <c r="O16" s="31" t="s">
        <v>298</v>
      </c>
      <c r="P16" s="31" t="s">
        <v>1</v>
      </c>
      <c r="Q16" s="32" t="s">
        <v>299</v>
      </c>
      <c r="R16" s="86" t="str">
        <f t="shared" si="3"/>
        <v>◄</v>
      </c>
      <c r="S16" s="13" t="s">
        <v>222</v>
      </c>
      <c r="T16" s="6"/>
      <c r="U16" s="86" t="str">
        <f t="shared" si="4"/>
        <v>◄</v>
      </c>
      <c r="V16" s="13" t="s">
        <v>270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23">
        <v>13</v>
      </c>
      <c r="B17" s="37">
        <v>24</v>
      </c>
      <c r="C17" s="37" t="s">
        <v>15</v>
      </c>
      <c r="D17" s="37">
        <v>25</v>
      </c>
      <c r="E17" s="72">
        <v>2011</v>
      </c>
      <c r="F17" s="56" t="s">
        <v>220</v>
      </c>
      <c r="G17" s="26">
        <v>40677</v>
      </c>
      <c r="H17" s="27">
        <v>40679</v>
      </c>
      <c r="I17" s="68" t="s">
        <v>219</v>
      </c>
      <c r="J17" s="53" t="s">
        <v>218</v>
      </c>
      <c r="K17" s="54"/>
      <c r="L17" s="54"/>
      <c r="M17" s="54"/>
      <c r="N17" s="55"/>
      <c r="O17" s="31" t="s">
        <v>300</v>
      </c>
      <c r="P17" s="31" t="s">
        <v>1</v>
      </c>
      <c r="Q17" s="32" t="s">
        <v>301</v>
      </c>
      <c r="R17" s="86" t="str">
        <f t="shared" si="3"/>
        <v>◄</v>
      </c>
      <c r="S17" s="13" t="s">
        <v>219</v>
      </c>
      <c r="T17" s="6"/>
      <c r="U17" s="86" t="str">
        <f t="shared" si="4"/>
        <v>◄</v>
      </c>
      <c r="V17" s="13" t="s">
        <v>271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23">
        <v>14</v>
      </c>
      <c r="B18" s="37">
        <v>26</v>
      </c>
      <c r="C18" s="76" t="s">
        <v>15</v>
      </c>
      <c r="D18" s="76">
        <v>26</v>
      </c>
      <c r="E18" s="72">
        <v>2011</v>
      </c>
      <c r="F18" s="56" t="s">
        <v>215</v>
      </c>
      <c r="G18" s="26">
        <v>40719</v>
      </c>
      <c r="H18" s="27">
        <v>40721</v>
      </c>
      <c r="I18" s="67" t="s">
        <v>217</v>
      </c>
      <c r="J18" s="53" t="s">
        <v>216</v>
      </c>
      <c r="K18" s="54"/>
      <c r="L18" s="54"/>
      <c r="M18" s="54"/>
      <c r="N18" s="55"/>
      <c r="O18" s="31" t="s">
        <v>302</v>
      </c>
      <c r="P18" s="31" t="s">
        <v>1</v>
      </c>
      <c r="Q18" s="32" t="s">
        <v>303</v>
      </c>
      <c r="R18" s="86" t="str">
        <f t="shared" si="3"/>
        <v>◄</v>
      </c>
      <c r="S18" s="13" t="s">
        <v>217</v>
      </c>
      <c r="T18" s="6"/>
      <c r="U18" s="86" t="str">
        <f t="shared" si="4"/>
        <v>◄</v>
      </c>
      <c r="V18" s="13" t="s">
        <v>272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15</v>
      </c>
      <c r="B19" s="37">
        <v>27</v>
      </c>
      <c r="C19" s="37" t="s">
        <v>15</v>
      </c>
      <c r="D19" s="37">
        <v>28</v>
      </c>
      <c r="E19" s="72">
        <v>2011</v>
      </c>
      <c r="F19" s="56" t="s">
        <v>215</v>
      </c>
      <c r="G19" s="26">
        <v>40719</v>
      </c>
      <c r="H19" s="27">
        <v>40721</v>
      </c>
      <c r="I19" s="68" t="s">
        <v>214</v>
      </c>
      <c r="J19" s="53" t="s">
        <v>213</v>
      </c>
      <c r="K19" s="54"/>
      <c r="L19" s="54"/>
      <c r="M19" s="54"/>
      <c r="N19" s="55"/>
      <c r="O19" s="31" t="s">
        <v>304</v>
      </c>
      <c r="P19" s="31" t="s">
        <v>1</v>
      </c>
      <c r="Q19" s="32" t="s">
        <v>305</v>
      </c>
      <c r="R19" s="86" t="str">
        <f t="shared" si="3"/>
        <v>◄</v>
      </c>
      <c r="S19" s="13" t="s">
        <v>214</v>
      </c>
      <c r="T19" s="6"/>
      <c r="U19" s="86" t="str">
        <f t="shared" si="4"/>
        <v>◄</v>
      </c>
      <c r="V19" s="13" t="s">
        <v>273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16</v>
      </c>
      <c r="B20" s="37">
        <v>29</v>
      </c>
      <c r="C20" s="37" t="s">
        <v>15</v>
      </c>
      <c r="D20" s="37">
        <v>30</v>
      </c>
      <c r="E20" s="72">
        <v>2011</v>
      </c>
      <c r="F20" s="56" t="s">
        <v>212</v>
      </c>
      <c r="G20" s="26">
        <v>40719</v>
      </c>
      <c r="H20" s="27">
        <v>40721</v>
      </c>
      <c r="I20" s="68" t="s">
        <v>211</v>
      </c>
      <c r="J20" s="53" t="s">
        <v>210</v>
      </c>
      <c r="K20" s="54"/>
      <c r="L20" s="54"/>
      <c r="M20" s="54"/>
      <c r="N20" s="55"/>
      <c r="O20" s="31" t="s">
        <v>306</v>
      </c>
      <c r="P20" s="31" t="s">
        <v>1</v>
      </c>
      <c r="Q20" s="32" t="s">
        <v>307</v>
      </c>
      <c r="R20" s="86" t="str">
        <f t="shared" si="3"/>
        <v>◄</v>
      </c>
      <c r="S20" s="13" t="s">
        <v>211</v>
      </c>
      <c r="T20" s="6"/>
      <c r="U20" s="86" t="str">
        <f t="shared" si="4"/>
        <v>◄</v>
      </c>
      <c r="V20" s="13" t="s">
        <v>274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2" thickBot="1" x14ac:dyDescent="0.35">
      <c r="A21" s="36">
        <v>17</v>
      </c>
      <c r="B21" s="37">
        <v>31</v>
      </c>
      <c r="C21" s="37" t="s">
        <v>15</v>
      </c>
      <c r="D21" s="37">
        <v>32</v>
      </c>
      <c r="E21" s="72">
        <v>2011</v>
      </c>
      <c r="F21" s="56" t="s">
        <v>209</v>
      </c>
      <c r="G21" s="26">
        <v>40782</v>
      </c>
      <c r="H21" s="27">
        <v>40784</v>
      </c>
      <c r="I21" s="68" t="s">
        <v>208</v>
      </c>
      <c r="J21" s="53" t="s">
        <v>207</v>
      </c>
      <c r="K21" s="54"/>
      <c r="L21" s="54"/>
      <c r="M21" s="54"/>
      <c r="N21" s="55"/>
      <c r="O21" s="31" t="s">
        <v>308</v>
      </c>
      <c r="P21" s="31" t="s">
        <v>1</v>
      </c>
      <c r="Q21" s="32" t="s">
        <v>309</v>
      </c>
      <c r="R21" s="86" t="str">
        <f t="shared" si="3"/>
        <v>◄</v>
      </c>
      <c r="S21" s="13" t="s">
        <v>208</v>
      </c>
      <c r="T21" s="6"/>
      <c r="U21" s="86" t="str">
        <f t="shared" si="4"/>
        <v>◄</v>
      </c>
      <c r="V21" s="13" t="s">
        <v>275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16.2" thickBot="1" x14ac:dyDescent="0.35">
      <c r="A22" s="23">
        <v>18</v>
      </c>
      <c r="B22" s="24">
        <v>33</v>
      </c>
      <c r="C22" s="76" t="s">
        <v>15</v>
      </c>
      <c r="D22" s="76">
        <v>33</v>
      </c>
      <c r="E22" s="72">
        <v>2011</v>
      </c>
      <c r="F22" s="56" t="s">
        <v>206</v>
      </c>
      <c r="G22" s="26">
        <v>40782</v>
      </c>
      <c r="H22" s="27">
        <v>40784</v>
      </c>
      <c r="I22" s="68" t="s">
        <v>205</v>
      </c>
      <c r="J22" s="53" t="s">
        <v>204</v>
      </c>
      <c r="K22" s="54"/>
      <c r="L22" s="54"/>
      <c r="M22" s="54"/>
      <c r="N22" s="55"/>
      <c r="O22" s="31" t="s">
        <v>310</v>
      </c>
      <c r="P22" s="31" t="s">
        <v>1</v>
      </c>
      <c r="Q22" s="32" t="s">
        <v>311</v>
      </c>
      <c r="R22" s="86" t="str">
        <f t="shared" si="3"/>
        <v>◄</v>
      </c>
      <c r="S22" s="13" t="s">
        <v>205</v>
      </c>
      <c r="T22" s="6"/>
      <c r="U22" s="86" t="str">
        <f t="shared" si="4"/>
        <v>◄</v>
      </c>
      <c r="V22" s="13" t="s">
        <v>276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6.2" thickBot="1" x14ac:dyDescent="0.35">
      <c r="A23" s="23">
        <v>19</v>
      </c>
      <c r="B23" s="37">
        <v>34</v>
      </c>
      <c r="C23" s="37" t="s">
        <v>15</v>
      </c>
      <c r="D23" s="37">
        <v>34</v>
      </c>
      <c r="E23" s="72">
        <v>2011</v>
      </c>
      <c r="F23" s="56" t="s">
        <v>203</v>
      </c>
      <c r="G23" s="26">
        <v>40803</v>
      </c>
      <c r="H23" s="27">
        <v>40805</v>
      </c>
      <c r="I23" s="68" t="s">
        <v>202</v>
      </c>
      <c r="J23" s="53" t="s">
        <v>201</v>
      </c>
      <c r="K23" s="54"/>
      <c r="L23" s="54"/>
      <c r="M23" s="54"/>
      <c r="N23" s="55"/>
      <c r="O23" s="31" t="s">
        <v>312</v>
      </c>
      <c r="P23" s="31" t="s">
        <v>1</v>
      </c>
      <c r="Q23" s="32" t="s">
        <v>313</v>
      </c>
      <c r="R23" s="86" t="str">
        <f t="shared" si="3"/>
        <v>◄</v>
      </c>
      <c r="S23" s="13" t="s">
        <v>202</v>
      </c>
      <c r="T23" s="6"/>
      <c r="U23" s="86" t="str">
        <f t="shared" si="4"/>
        <v>◄</v>
      </c>
      <c r="V23" s="13" t="s">
        <v>277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6.2" thickBot="1" x14ac:dyDescent="0.35">
      <c r="A24" s="36">
        <v>20</v>
      </c>
      <c r="B24" s="37">
        <v>35</v>
      </c>
      <c r="C24" s="37" t="s">
        <v>15</v>
      </c>
      <c r="D24" s="37">
        <v>36</v>
      </c>
      <c r="E24" s="72">
        <v>2011</v>
      </c>
      <c r="F24" s="56" t="s">
        <v>200</v>
      </c>
      <c r="G24" s="26">
        <v>40803</v>
      </c>
      <c r="H24" s="27">
        <v>40805</v>
      </c>
      <c r="I24" s="68" t="s">
        <v>199</v>
      </c>
      <c r="J24" s="53" t="s">
        <v>198</v>
      </c>
      <c r="K24" s="54"/>
      <c r="L24" s="54"/>
      <c r="M24" s="54"/>
      <c r="N24" s="55"/>
      <c r="O24" s="31" t="s">
        <v>314</v>
      </c>
      <c r="P24" s="31" t="s">
        <v>1</v>
      </c>
      <c r="Q24" s="32" t="s">
        <v>315</v>
      </c>
      <c r="R24" s="86" t="str">
        <f t="shared" si="3"/>
        <v>◄</v>
      </c>
      <c r="S24" s="13" t="s">
        <v>199</v>
      </c>
      <c r="T24" s="6"/>
      <c r="U24" s="86" t="str">
        <f t="shared" si="4"/>
        <v>◄</v>
      </c>
      <c r="V24" s="13" t="s">
        <v>278</v>
      </c>
      <c r="W24" s="6"/>
      <c r="X24" s="9" t="str">
        <f t="shared" si="0"/>
        <v>◄</v>
      </c>
      <c r="Y24" s="8" t="str">
        <f t="shared" si="1"/>
        <v>◄</v>
      </c>
      <c r="Z24" s="6"/>
      <c r="AA24" s="6"/>
      <c r="AB24" s="112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s="4" customFormat="1" ht="16.2" thickBot="1" x14ac:dyDescent="0.35">
      <c r="A25" s="36">
        <v>21</v>
      </c>
      <c r="B25" s="37">
        <v>37</v>
      </c>
      <c r="C25" s="37" t="s">
        <v>15</v>
      </c>
      <c r="D25" s="37">
        <v>38</v>
      </c>
      <c r="E25" s="72">
        <v>2011</v>
      </c>
      <c r="F25" s="56" t="s">
        <v>197</v>
      </c>
      <c r="G25" s="26">
        <v>40831</v>
      </c>
      <c r="H25" s="27">
        <v>40833</v>
      </c>
      <c r="I25" s="68" t="s">
        <v>196</v>
      </c>
      <c r="J25" s="53" t="s">
        <v>195</v>
      </c>
      <c r="K25" s="54"/>
      <c r="L25" s="54"/>
      <c r="M25" s="54"/>
      <c r="N25" s="55"/>
      <c r="O25" s="31" t="s">
        <v>316</v>
      </c>
      <c r="P25" s="31" t="s">
        <v>86</v>
      </c>
      <c r="Q25" s="32" t="s">
        <v>86</v>
      </c>
      <c r="R25" s="86" t="str">
        <f t="shared" si="3"/>
        <v>◄</v>
      </c>
      <c r="S25" s="13" t="s">
        <v>196</v>
      </c>
      <c r="T25" s="6"/>
      <c r="U25" s="86" t="str">
        <f t="shared" si="4"/>
        <v>◄</v>
      </c>
      <c r="V25" s="13" t="s">
        <v>279</v>
      </c>
      <c r="W25" s="6"/>
      <c r="X25" s="9" t="str">
        <f t="shared" si="0"/>
        <v>◄</v>
      </c>
      <c r="Y25" s="8" t="str">
        <f t="shared" si="1"/>
        <v>◄</v>
      </c>
      <c r="Z25" s="6"/>
      <c r="AA25" s="6"/>
      <c r="AB25" s="112" t="str">
        <f t="shared" si="2"/>
        <v/>
      </c>
      <c r="AC25" s="33"/>
      <c r="AD25" s="34"/>
      <c r="AE25" s="34"/>
      <c r="AF25" s="34"/>
      <c r="AG25" s="34"/>
      <c r="AH25" s="34"/>
      <c r="AI25" s="34"/>
      <c r="AJ25" s="34"/>
      <c r="AK25" s="34"/>
      <c r="AL25" s="35"/>
    </row>
    <row r="26" spans="1:38" s="4" customFormat="1" ht="16.2" thickBot="1" x14ac:dyDescent="0.35">
      <c r="A26" s="23">
        <v>22</v>
      </c>
      <c r="B26" s="24">
        <v>39</v>
      </c>
      <c r="C26" s="76" t="s">
        <v>15</v>
      </c>
      <c r="D26" s="76">
        <v>39</v>
      </c>
      <c r="E26" s="72">
        <v>2011</v>
      </c>
      <c r="F26" s="56" t="s">
        <v>194</v>
      </c>
      <c r="G26" s="26">
        <v>40831</v>
      </c>
      <c r="H26" s="27">
        <v>40833</v>
      </c>
      <c r="I26" s="67" t="s">
        <v>193</v>
      </c>
      <c r="J26" s="53" t="s">
        <v>192</v>
      </c>
      <c r="K26" s="54"/>
      <c r="L26" s="54"/>
      <c r="M26" s="54"/>
      <c r="N26" s="55"/>
      <c r="O26" s="31" t="s">
        <v>317</v>
      </c>
      <c r="P26" s="31" t="s">
        <v>1</v>
      </c>
      <c r="Q26" s="32" t="s">
        <v>318</v>
      </c>
      <c r="R26" s="86" t="str">
        <f t="shared" si="3"/>
        <v>◄</v>
      </c>
      <c r="S26" s="13" t="s">
        <v>193</v>
      </c>
      <c r="T26" s="6"/>
      <c r="U26" s="86" t="str">
        <f t="shared" si="4"/>
        <v>◄</v>
      </c>
      <c r="V26" s="13" t="s">
        <v>280</v>
      </c>
      <c r="W26" s="6"/>
      <c r="X26" s="9" t="str">
        <f t="shared" si="0"/>
        <v>◄</v>
      </c>
      <c r="Y26" s="8" t="str">
        <f t="shared" si="1"/>
        <v>◄</v>
      </c>
      <c r="Z26" s="6"/>
      <c r="AA26" s="6"/>
      <c r="AB26" s="112" t="str">
        <f t="shared" si="2"/>
        <v/>
      </c>
      <c r="AC26" s="33"/>
      <c r="AD26" s="34"/>
      <c r="AE26" s="34"/>
      <c r="AF26" s="34"/>
      <c r="AG26" s="34"/>
      <c r="AH26" s="34"/>
      <c r="AI26" s="34"/>
      <c r="AJ26" s="34"/>
      <c r="AK26" s="34"/>
      <c r="AL26" s="35"/>
    </row>
    <row r="27" spans="1:38" s="4" customFormat="1" ht="16.2" thickBot="1" x14ac:dyDescent="0.35">
      <c r="A27" s="36">
        <v>23</v>
      </c>
      <c r="B27" s="37">
        <v>40</v>
      </c>
      <c r="C27" s="37" t="s">
        <v>15</v>
      </c>
      <c r="D27" s="37">
        <v>41</v>
      </c>
      <c r="E27" s="72">
        <v>2011</v>
      </c>
      <c r="F27" s="56" t="s">
        <v>191</v>
      </c>
      <c r="G27" s="26">
        <v>40845</v>
      </c>
      <c r="H27" s="27">
        <v>40847</v>
      </c>
      <c r="I27" s="68" t="s">
        <v>190</v>
      </c>
      <c r="J27" s="53" t="s">
        <v>189</v>
      </c>
      <c r="K27" s="54"/>
      <c r="L27" s="54"/>
      <c r="M27" s="54"/>
      <c r="N27" s="55"/>
      <c r="O27" s="31" t="s">
        <v>319</v>
      </c>
      <c r="P27" s="31" t="s">
        <v>1</v>
      </c>
      <c r="Q27" s="32" t="s">
        <v>320</v>
      </c>
      <c r="R27" s="86" t="str">
        <f t="shared" si="3"/>
        <v>◄</v>
      </c>
      <c r="S27" s="13" t="s">
        <v>190</v>
      </c>
      <c r="T27" s="6"/>
      <c r="U27" s="86" t="str">
        <f t="shared" si="4"/>
        <v>◄</v>
      </c>
      <c r="V27" s="13" t="s">
        <v>281</v>
      </c>
      <c r="W27" s="6"/>
      <c r="X27" s="9" t="str">
        <f t="shared" si="0"/>
        <v>◄</v>
      </c>
      <c r="Y27" s="8" t="str">
        <f t="shared" si="1"/>
        <v>◄</v>
      </c>
      <c r="Z27" s="6"/>
      <c r="AA27" s="6"/>
      <c r="AB27" s="112" t="str">
        <f t="shared" si="2"/>
        <v/>
      </c>
      <c r="AC27" s="33"/>
      <c r="AD27" s="34"/>
      <c r="AE27" s="34"/>
      <c r="AF27" s="34"/>
      <c r="AG27" s="34"/>
      <c r="AH27" s="34"/>
      <c r="AI27" s="34"/>
      <c r="AJ27" s="34"/>
      <c r="AK27" s="34"/>
      <c r="AL27" s="35"/>
    </row>
    <row r="28" spans="1:38" s="4" customFormat="1" ht="16.2" thickBot="1" x14ac:dyDescent="0.35">
      <c r="A28" s="36">
        <v>24</v>
      </c>
      <c r="B28" s="37">
        <v>42</v>
      </c>
      <c r="C28" s="37" t="s">
        <v>15</v>
      </c>
      <c r="D28" s="37">
        <v>43</v>
      </c>
      <c r="E28" s="72">
        <v>2011</v>
      </c>
      <c r="F28" s="56" t="s">
        <v>186</v>
      </c>
      <c r="G28" s="26">
        <v>40845</v>
      </c>
      <c r="H28" s="27">
        <v>40847</v>
      </c>
      <c r="I28" s="67" t="s">
        <v>188</v>
      </c>
      <c r="J28" s="53" t="s">
        <v>187</v>
      </c>
      <c r="K28" s="54"/>
      <c r="L28" s="97"/>
      <c r="M28" s="54"/>
      <c r="N28" s="55"/>
      <c r="O28" s="31" t="s">
        <v>321</v>
      </c>
      <c r="P28" s="31" t="s">
        <v>1</v>
      </c>
      <c r="Q28" s="32" t="s">
        <v>322</v>
      </c>
      <c r="R28" s="86" t="str">
        <f t="shared" si="3"/>
        <v>◄</v>
      </c>
      <c r="S28" s="13" t="s">
        <v>188</v>
      </c>
      <c r="T28" s="6"/>
      <c r="U28" s="86" t="str">
        <f t="shared" si="4"/>
        <v>◄</v>
      </c>
      <c r="V28" s="13" t="s">
        <v>323</v>
      </c>
      <c r="W28" s="6"/>
      <c r="X28" s="9" t="str">
        <f t="shared" si="0"/>
        <v>◄</v>
      </c>
      <c r="Y28" s="8" t="str">
        <f t="shared" si="1"/>
        <v>◄</v>
      </c>
      <c r="Z28" s="6"/>
      <c r="AA28" s="6"/>
      <c r="AB28" s="112" t="str">
        <f t="shared" si="2"/>
        <v/>
      </c>
      <c r="AC28" s="33"/>
      <c r="AD28" s="34"/>
      <c r="AE28" s="34"/>
      <c r="AF28" s="34"/>
      <c r="AG28" s="34"/>
      <c r="AH28" s="34"/>
      <c r="AI28" s="34"/>
      <c r="AJ28" s="34"/>
      <c r="AK28" s="34"/>
      <c r="AL28" s="35"/>
    </row>
    <row r="29" spans="1:38" s="4" customFormat="1" ht="16.2" thickBot="1" x14ac:dyDescent="0.35">
      <c r="A29" s="42">
        <v>24</v>
      </c>
      <c r="B29" s="43">
        <v>42</v>
      </c>
      <c r="C29" s="43" t="s">
        <v>15</v>
      </c>
      <c r="D29" s="43">
        <v>43</v>
      </c>
      <c r="E29" s="73">
        <v>2011</v>
      </c>
      <c r="F29" s="44" t="s">
        <v>186</v>
      </c>
      <c r="G29" s="45">
        <v>40845</v>
      </c>
      <c r="H29" s="46">
        <v>40847</v>
      </c>
      <c r="I29" s="68" t="s">
        <v>185</v>
      </c>
      <c r="J29" s="59" t="s">
        <v>1236</v>
      </c>
      <c r="K29" s="95"/>
      <c r="L29" s="96"/>
      <c r="M29" s="95"/>
      <c r="N29" s="94"/>
      <c r="O29" s="31" t="s">
        <v>321</v>
      </c>
      <c r="P29" s="31" t="s">
        <v>1</v>
      </c>
      <c r="Q29" s="32" t="s">
        <v>322</v>
      </c>
      <c r="R29" s="113" t="str">
        <f t="shared" si="3"/>
        <v>◄</v>
      </c>
      <c r="S29" s="13" t="s">
        <v>185</v>
      </c>
      <c r="T29" s="114"/>
      <c r="U29" s="87"/>
      <c r="V29" s="87"/>
      <c r="W29" s="87"/>
      <c r="X29" s="115" t="str">
        <f t="shared" si="0"/>
        <v>◄</v>
      </c>
      <c r="Y29" s="116" t="str">
        <f t="shared" si="1"/>
        <v>◄</v>
      </c>
      <c r="Z29" s="114"/>
      <c r="AA29" s="114"/>
      <c r="AB29" s="117" t="str">
        <f t="shared" si="2"/>
        <v/>
      </c>
      <c r="AC29" s="33"/>
      <c r="AD29" s="34"/>
      <c r="AE29" s="34"/>
      <c r="AF29" s="34"/>
      <c r="AG29" s="34"/>
      <c r="AH29" s="34"/>
      <c r="AI29" s="34"/>
      <c r="AJ29" s="34"/>
      <c r="AK29" s="34"/>
      <c r="AL29" s="35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  <row r="47" spans="18:23" x14ac:dyDescent="0.3">
      <c r="R47"/>
      <c r="T47"/>
      <c r="U47"/>
      <c r="W47"/>
    </row>
    <row r="48" spans="18:23" x14ac:dyDescent="0.3">
      <c r="R48"/>
      <c r="T48"/>
      <c r="U48"/>
      <c r="W48"/>
    </row>
    <row r="49" spans="18:23" x14ac:dyDescent="0.3">
      <c r="R49"/>
      <c r="T49"/>
      <c r="U49"/>
      <c r="W49"/>
    </row>
    <row r="50" spans="18:23" x14ac:dyDescent="0.3">
      <c r="R50"/>
      <c r="T50"/>
      <c r="U50"/>
      <c r="W50"/>
    </row>
    <row r="51" spans="18:23" x14ac:dyDescent="0.3">
      <c r="R51"/>
      <c r="T51"/>
      <c r="U51"/>
      <c r="W51"/>
    </row>
    <row r="52" spans="18:23" x14ac:dyDescent="0.3">
      <c r="R52"/>
      <c r="T52"/>
      <c r="U52"/>
      <c r="W52"/>
    </row>
    <row r="53" spans="18:23" x14ac:dyDescent="0.3">
      <c r="R53"/>
      <c r="T53"/>
      <c r="U53"/>
      <c r="W53"/>
    </row>
    <row r="54" spans="18:23" x14ac:dyDescent="0.3">
      <c r="R54"/>
      <c r="T54"/>
      <c r="U54"/>
      <c r="W54"/>
    </row>
    <row r="55" spans="18:23" x14ac:dyDescent="0.3">
      <c r="R55"/>
      <c r="T55"/>
      <c r="U55"/>
      <c r="W55"/>
    </row>
    <row r="56" spans="18:23" x14ac:dyDescent="0.3">
      <c r="R56"/>
      <c r="T56"/>
      <c r="U56"/>
      <c r="W56"/>
    </row>
    <row r="57" spans="18:23" x14ac:dyDescent="0.3">
      <c r="R57"/>
      <c r="T57"/>
      <c r="U57"/>
      <c r="W57"/>
    </row>
  </sheetData>
  <sheetProtection sheet="1" objects="1" scenarios="1" autoFilter="0"/>
  <autoFilter ref="A1:AB57" xr:uid="{E6F5C433-636E-40EC-9136-642F11482587}"/>
  <mergeCells count="12">
    <mergeCell ref="Y2:AB2"/>
    <mergeCell ref="S2:T2"/>
    <mergeCell ref="V2:W2"/>
    <mergeCell ref="S3:T3"/>
    <mergeCell ref="V3:W3"/>
    <mergeCell ref="AA3:AB3"/>
    <mergeCell ref="O3:Q3"/>
    <mergeCell ref="Y3:Z3"/>
    <mergeCell ref="O4:Q4"/>
    <mergeCell ref="G3:H3"/>
    <mergeCell ref="J3:N3"/>
    <mergeCell ref="J4:N4"/>
  </mergeCells>
  <conditionalFormatting sqref="P5:Q29">
    <cfRule type="containsBlanks" dxfId="793" priority="177">
      <formula>LEN(TRIM(P5))=0</formula>
    </cfRule>
  </conditionalFormatting>
  <conditionalFormatting sqref="S4">
    <cfRule type="containsText" dxfId="792" priority="15" operator="containsText" text=" -----">
      <formula>NOT(ISERROR(SEARCH(" -----",S4)))</formula>
    </cfRule>
    <cfRule type="containsText" dxfId="791" priority="11" operator="containsText" text="◙">
      <formula>NOT(ISERROR(SEARCH("◙",S4)))</formula>
    </cfRule>
    <cfRule type="containsText" dxfId="790" priority="12" operator="containsText" text=" -----">
      <formula>NOT(ISERROR(SEARCH(" -----",S4)))</formula>
    </cfRule>
    <cfRule type="containsText" dxfId="789" priority="13" operator="containsText" text="P.">
      <formula>NOT(ISERROR(SEARCH("P.",S4)))</formula>
    </cfRule>
    <cfRule type="containsText" dxfId="788" priority="14" operator="containsText" text="?missend">
      <formula>NOT(ISERROR(SEARCH("?missend",S4)))</formula>
    </cfRule>
  </conditionalFormatting>
  <conditionalFormatting sqref="S4:S29">
    <cfRule type="containsText" dxfId="787" priority="16" operator="containsText" text="◙">
      <formula>NOT(ISERROR(SEARCH("◙",S4)))</formula>
    </cfRule>
    <cfRule type="containsText" dxfId="786" priority="17" operator="containsText" text=" -----">
      <formula>NOT(ISERROR(SEARCH(" -----",S4)))</formula>
    </cfRule>
    <cfRule type="containsText" dxfId="785" priority="18" operator="containsText" text="P.">
      <formula>NOT(ISERROR(SEARCH("P.",S4)))</formula>
    </cfRule>
  </conditionalFormatting>
  <conditionalFormatting sqref="S5:S29">
    <cfRule type="containsText" dxfId="784" priority="175" operator="containsText" text=" -----">
      <formula>NOT(ISERROR(SEARCH(" -----",S5)))</formula>
    </cfRule>
    <cfRule type="containsText" dxfId="783" priority="174" operator="containsText" text="P.">
      <formula>NOT(ISERROR(SEARCH("P.",S5)))</formula>
    </cfRule>
    <cfRule type="containsText" dxfId="782" priority="173" operator="containsText" text="◙">
      <formula>NOT(ISERROR(SEARCH("◙",S5)))</formula>
    </cfRule>
    <cfRule type="containsText" dxfId="781" priority="172" operator="containsText" text=" -----">
      <formula>NOT(ISERROR(SEARCH(" -----",S5)))</formula>
    </cfRule>
    <cfRule type="containsText" dxfId="780" priority="171" operator="containsText" text="?FDS-">
      <formula>NOT(ISERROR(SEARCH("?FDS-",S5)))</formula>
    </cfRule>
  </conditionalFormatting>
  <conditionalFormatting sqref="U29">
    <cfRule type="containsText" dxfId="779" priority="20" operator="containsText" text=" -----">
      <formula>NOT(ISERROR(SEARCH(" -----",U29)))</formula>
    </cfRule>
    <cfRule type="containsText" dxfId="778" priority="21" operator="containsText" text="◙">
      <formula>NOT(ISERROR(SEARCH("◙",U29)))</formula>
    </cfRule>
    <cfRule type="containsText" dxfId="777" priority="22" operator="containsText" text="P.">
      <formula>NOT(ISERROR(SEARCH("P.",U29)))</formula>
    </cfRule>
    <cfRule type="containsText" dxfId="776" priority="23" operator="containsText" text=" -----">
      <formula>NOT(ISERROR(SEARCH(" -----",U29)))</formula>
    </cfRule>
    <cfRule type="containsText" dxfId="775" priority="24" operator="containsText" text="◙">
      <formula>NOT(ISERROR(SEARCH("◙",U29)))</formula>
    </cfRule>
    <cfRule type="containsText" dxfId="774" priority="25" operator="containsText" text=" -----">
      <formula>NOT(ISERROR(SEARCH(" -----",U29)))</formula>
    </cfRule>
    <cfRule type="containsText" dxfId="773" priority="26" operator="containsText" text="P.">
      <formula>NOT(ISERROR(SEARCH("P.",U29)))</formula>
    </cfRule>
  </conditionalFormatting>
  <conditionalFormatting sqref="U29:W29">
    <cfRule type="containsText" dxfId="772" priority="19" operator="containsText" text="?FDS-">
      <formula>NOT(ISERROR(SEARCH("?FDS-",U29)))</formula>
    </cfRule>
  </conditionalFormatting>
  <conditionalFormatting sqref="V4">
    <cfRule type="containsText" dxfId="771" priority="3" operator="containsText" text="◙">
      <formula>NOT(ISERROR(SEARCH("◙",V4)))</formula>
    </cfRule>
    <cfRule type="containsText" dxfId="770" priority="4" operator="containsText" text=" -----">
      <formula>NOT(ISERROR(SEARCH(" -----",V4)))</formula>
    </cfRule>
    <cfRule type="containsText" dxfId="769" priority="5" operator="containsText" text="P.">
      <formula>NOT(ISERROR(SEARCH("P.",V4)))</formula>
    </cfRule>
    <cfRule type="containsText" dxfId="768" priority="6" operator="containsText" text="?missend">
      <formula>NOT(ISERROR(SEARCH("?missend",V4)))</formula>
    </cfRule>
    <cfRule type="containsText" dxfId="767" priority="7" operator="containsText" text=" -----">
      <formula>NOT(ISERROR(SEARCH(" -----",V4)))</formula>
    </cfRule>
    <cfRule type="containsText" dxfId="766" priority="8" operator="containsText" text="◙">
      <formula>NOT(ISERROR(SEARCH("◙",V4)))</formula>
    </cfRule>
    <cfRule type="containsText" dxfId="765" priority="9" operator="containsText" text=" -----">
      <formula>NOT(ISERROR(SEARCH(" -----",V4)))</formula>
    </cfRule>
    <cfRule type="containsText" dxfId="764" priority="10" operator="containsText" text="P.">
      <formula>NOT(ISERROR(SEARCH("P.",V4)))</formula>
    </cfRule>
  </conditionalFormatting>
  <conditionalFormatting sqref="V5:V17 V19:V28">
    <cfRule type="containsText" dxfId="763" priority="169" operator="containsText" text=" -----">
      <formula>NOT(ISERROR(SEARCH(" -----",V5)))</formula>
    </cfRule>
    <cfRule type="containsText" dxfId="762" priority="170" operator="containsText" text="P.">
      <formula>NOT(ISERROR(SEARCH("P.",V5)))</formula>
    </cfRule>
    <cfRule type="containsText" dxfId="761" priority="165" operator="containsText" text="◙">
      <formula>NOT(ISERROR(SEARCH("◙",V5)))</formula>
    </cfRule>
    <cfRule type="containsText" dxfId="760" priority="166" operator="containsText" text="P.">
      <formula>NOT(ISERROR(SEARCH("P.",V5)))</formula>
    </cfRule>
    <cfRule type="containsText" dxfId="759" priority="167" operator="containsText" text=" -----">
      <formula>NOT(ISERROR(SEARCH(" -----",V5)))</formula>
    </cfRule>
    <cfRule type="containsText" dxfId="758" priority="168" operator="containsText" text="◙">
      <formula>NOT(ISERROR(SEARCH("◙",V5)))</formula>
    </cfRule>
  </conditionalFormatting>
  <conditionalFormatting sqref="V5:V21">
    <cfRule type="containsText" dxfId="757" priority="163" operator="containsText" text=" -----">
      <formula>NOT(ISERROR(SEARCH(" -----",V5)))</formula>
    </cfRule>
  </conditionalFormatting>
  <conditionalFormatting sqref="V5:V28">
    <cfRule type="containsText" dxfId="756" priority="156" operator="containsText" text="?FDS-">
      <formula>NOT(ISERROR(SEARCH("?FDS-",V5)))</formula>
    </cfRule>
  </conditionalFormatting>
  <conditionalFormatting sqref="V18">
    <cfRule type="containsText" dxfId="755" priority="158" operator="containsText" text=" -----">
      <formula>NOT(ISERROR(SEARCH(" -----",V18)))</formula>
    </cfRule>
    <cfRule type="containsText" dxfId="754" priority="159" operator="containsText" text="◙">
      <formula>NOT(ISERROR(SEARCH("◙",V18)))</formula>
    </cfRule>
    <cfRule type="containsText" dxfId="753" priority="160" operator="containsText" text="P.">
      <formula>NOT(ISERROR(SEARCH("P.",V18)))</formula>
    </cfRule>
    <cfRule type="containsText" dxfId="752" priority="161" operator="containsText" text=" -----">
      <formula>NOT(ISERROR(SEARCH(" -----",V18)))</formula>
    </cfRule>
    <cfRule type="containsText" dxfId="751" priority="162" operator="containsText" text="◙">
      <formula>NOT(ISERROR(SEARCH("◙",V18)))</formula>
    </cfRule>
    <cfRule type="containsText" dxfId="750" priority="164" operator="containsText" text="P.">
      <formula>NOT(ISERROR(SEARCH("P.",V18)))</formula>
    </cfRule>
  </conditionalFormatting>
  <conditionalFormatting sqref="V22:V26 V28">
    <cfRule type="containsText" dxfId="749" priority="157" operator="containsText" text=" -----">
      <formula>NOT(ISERROR(SEARCH(" -----",V22)))</formula>
    </cfRule>
  </conditionalFormatting>
  <conditionalFormatting sqref="V27">
    <cfRule type="containsText" dxfId="748" priority="43" operator="containsText" text=" -----">
      <formula>NOT(ISERROR(SEARCH(" -----",V27)))</formula>
    </cfRule>
  </conditionalFormatting>
  <conditionalFormatting sqref="V29">
    <cfRule type="containsText" dxfId="747" priority="41" operator="containsText" text=" -----">
      <formula>NOT(ISERROR(SEARCH(" -----",V29)))</formula>
    </cfRule>
    <cfRule type="containsText" dxfId="746" priority="37" operator="containsText" text="◙">
      <formula>NOT(ISERROR(SEARCH("◙",V29)))</formula>
    </cfRule>
    <cfRule type="containsText" dxfId="745" priority="38" operator="containsText" text="P.">
      <formula>NOT(ISERROR(SEARCH("P.",V29)))</formula>
    </cfRule>
    <cfRule type="containsText" dxfId="744" priority="39" operator="containsText" text=" -----">
      <formula>NOT(ISERROR(SEARCH(" -----",V29)))</formula>
    </cfRule>
    <cfRule type="containsText" dxfId="743" priority="40" operator="containsText" text="◙">
      <formula>NOT(ISERROR(SEARCH("◙",V29)))</formula>
    </cfRule>
    <cfRule type="containsText" dxfId="742" priority="42" operator="containsText" text="P.">
      <formula>NOT(ISERROR(SEARCH("P.",V29)))</formula>
    </cfRule>
  </conditionalFormatting>
  <conditionalFormatting sqref="V29:W29">
    <cfRule type="containsText" dxfId="741" priority="33" operator="containsText" text=" -----">
      <formula>NOT(ISERROR(SEARCH(" -----",V29)))</formula>
    </cfRule>
  </conditionalFormatting>
  <conditionalFormatting sqref="W5:W28">
    <cfRule type="containsText" dxfId="740" priority="176" operator="containsText" text="Ø">
      <formula>NOT(ISERROR(SEARCH("Ø",W5)))</formula>
    </cfRule>
  </conditionalFormatting>
  <conditionalFormatting sqref="W29">
    <cfRule type="containsText" dxfId="739" priority="32" operator="containsText" text="◙">
      <formula>NOT(ISERROR(SEARCH("◙",W29)))</formula>
    </cfRule>
    <cfRule type="containsText" dxfId="738" priority="34" operator="containsText" text="P.">
      <formula>NOT(ISERROR(SEARCH("P.",W29)))</formula>
    </cfRule>
    <cfRule type="containsText" dxfId="737" priority="31" operator="containsText" text=" -----">
      <formula>NOT(ISERROR(SEARCH(" -----",W29)))</formula>
    </cfRule>
    <cfRule type="containsText" dxfId="736" priority="30" operator="containsText" text="P.">
      <formula>NOT(ISERROR(SEARCH("P.",W29)))</formula>
    </cfRule>
    <cfRule type="containsText" dxfId="735" priority="29" operator="containsText" text="◙">
      <formula>NOT(ISERROR(SEARCH("◙",W29)))</formula>
    </cfRule>
    <cfRule type="containsText" dxfId="734" priority="28" operator="containsText" text=" -----">
      <formula>NOT(ISERROR(SEARCH(" -----",W29)))</formula>
    </cfRule>
  </conditionalFormatting>
  <conditionalFormatting sqref="Y4">
    <cfRule type="containsText" dxfId="733" priority="2" operator="containsText" text=" -">
      <formula>NOT(ISERROR(SEARCH(" -",Y4)))</formula>
    </cfRule>
  </conditionalFormatting>
  <conditionalFormatting sqref="Z4:AA4">
    <cfRule type="containsText" dxfId="732" priority="1" operator="containsText" text="Ø">
      <formula>NOT(ISERROR(SEARCH("Ø",Z4)))</formula>
    </cfRule>
  </conditionalFormatting>
  <hyperlinks>
    <hyperlink ref="J3" r:id="rId1" display="https://www.postzegelalbum-be.com/postzegels/albums-j1999-tot-j2009-inventaris-velindeling/album-j1999-tot-j2001-2793-3049-invent" xr:uid="{2EA2B575-4566-4A08-BC95-69745BDA302C}"/>
  </hyperlinks>
  <printOptions horizontalCentered="1"/>
  <pageMargins left="0" right="0" top="0.31496062992125984" bottom="0" header="0" footer="0"/>
  <pageSetup paperSize="9" scale="82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380AB-DF35-4D75-8557-652921C8CA0B}">
  <dimension ref="A1:AO52"/>
  <sheetViews>
    <sheetView showZeros="0" zoomScale="80" zoomScaleNormal="80" workbookViewId="0">
      <pane ySplit="4" topLeftCell="A5" activePane="bottomLeft" state="frozen"/>
      <selection pane="bottomLeft" activeCell="J7" sqref="J7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5.6640625" style="1" customWidth="1"/>
    <col min="7" max="7" width="12.109375" style="3" customWidth="1"/>
    <col min="8" max="8" width="11" style="11" customWidth="1"/>
    <col min="9" max="9" width="15.44140625" style="69" customWidth="1"/>
    <col min="10" max="10" width="48.3320312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6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431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206" t="s">
        <v>430</v>
      </c>
      <c r="K3" s="207"/>
      <c r="L3" s="207"/>
      <c r="M3" s="207"/>
      <c r="N3" s="208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30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429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IF(COUNTIF(R5:R27,"◄")=0,"☺","☻")</f>
        <v>☻</v>
      </c>
      <c r="S4" s="82" t="s">
        <v>79</v>
      </c>
      <c r="T4" s="83" t="s">
        <v>2</v>
      </c>
      <c r="U4" s="84" t="str">
        <f>IF(COUNTIF(U5:U27,"◄")=0,"☺","☻")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IF(COUNTIF(Y5:Y27,"◄")=0,"",(CONCATENATE(" - ",COUNTIF(Y5:Y27,"◄"))))</f>
        <v xml:space="preserve"> - 23</v>
      </c>
      <c r="Z4" s="92" t="s">
        <v>16</v>
      </c>
      <c r="AA4" s="92" t="s">
        <v>16</v>
      </c>
      <c r="AB4" s="93">
        <f>COUNTIF(AB5:AB33,"►")</f>
        <v>0</v>
      </c>
    </row>
    <row r="5" spans="1:41" s="4" customFormat="1" ht="16.2" thickBot="1" x14ac:dyDescent="0.35">
      <c r="A5" s="129">
        <v>1</v>
      </c>
      <c r="B5" s="128">
        <v>1</v>
      </c>
      <c r="C5" s="128" t="s">
        <v>15</v>
      </c>
      <c r="D5" s="128">
        <v>2</v>
      </c>
      <c r="E5" s="127">
        <v>2012</v>
      </c>
      <c r="F5" s="126" t="s">
        <v>428</v>
      </c>
      <c r="G5" s="26">
        <v>40922</v>
      </c>
      <c r="H5" s="27">
        <v>40924</v>
      </c>
      <c r="I5" s="68" t="s">
        <v>427</v>
      </c>
      <c r="J5" s="53" t="s">
        <v>426</v>
      </c>
      <c r="K5" s="54"/>
      <c r="L5" s="54"/>
      <c r="M5" s="54"/>
      <c r="N5" s="55"/>
      <c r="O5" s="31" t="s">
        <v>425</v>
      </c>
      <c r="P5" s="31" t="s">
        <v>86</v>
      </c>
      <c r="Q5" s="32" t="s">
        <v>86</v>
      </c>
      <c r="R5" s="86" t="str">
        <f>IF(T5&gt;0,"ok","◄")</f>
        <v>◄</v>
      </c>
      <c r="S5" s="13" t="s">
        <v>427</v>
      </c>
      <c r="T5" s="6"/>
      <c r="U5" s="86" t="str">
        <f>IF(W5&gt;0,"ok","◄")</f>
        <v>◄</v>
      </c>
      <c r="V5" s="13" t="s">
        <v>432</v>
      </c>
      <c r="W5" s="6"/>
      <c r="X5" s="9" t="str">
        <f t="shared" ref="X5:X27" si="0">IF(AND(Y5="◄",AB5="►"),"◄?►",IF(Y5="◄","◄",IF(AB5="►","►","")))</f>
        <v>◄</v>
      </c>
      <c r="Y5" s="8" t="str">
        <f t="shared" ref="Y5:Y27" si="1">IF(Z5&gt;0,"","◄")</f>
        <v>◄</v>
      </c>
      <c r="Z5" s="6"/>
      <c r="AA5" s="6"/>
      <c r="AB5" s="112" t="str">
        <f t="shared" ref="AB5:AB27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36">
        <v>2</v>
      </c>
      <c r="B6" s="37">
        <v>3</v>
      </c>
      <c r="C6" s="37" t="s">
        <v>15</v>
      </c>
      <c r="D6" s="37">
        <v>4</v>
      </c>
      <c r="E6" s="72">
        <v>2012</v>
      </c>
      <c r="F6" s="56" t="s">
        <v>424</v>
      </c>
      <c r="G6" s="26">
        <v>40922</v>
      </c>
      <c r="H6" s="27">
        <v>40924</v>
      </c>
      <c r="I6" s="68" t="s">
        <v>423</v>
      </c>
      <c r="J6" s="53" t="s">
        <v>422</v>
      </c>
      <c r="K6" s="54"/>
      <c r="L6" s="54"/>
      <c r="M6" s="54"/>
      <c r="N6" s="55"/>
      <c r="O6" s="31" t="s">
        <v>421</v>
      </c>
      <c r="P6" s="31" t="s">
        <v>1</v>
      </c>
      <c r="Q6" s="32" t="s">
        <v>420</v>
      </c>
      <c r="R6" s="86" t="str">
        <f t="shared" ref="R6:R27" si="3">IF(T6&gt;0,"ok","◄")</f>
        <v>◄</v>
      </c>
      <c r="S6" s="13" t="s">
        <v>423</v>
      </c>
      <c r="T6" s="6"/>
      <c r="U6" s="86" t="str">
        <f t="shared" ref="U6:U26" si="4">IF(W6&gt;0,"ok","◄")</f>
        <v>◄</v>
      </c>
      <c r="V6" s="13" t="s">
        <v>433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36">
        <v>3</v>
      </c>
      <c r="B7" s="37">
        <v>5</v>
      </c>
      <c r="C7" s="37" t="s">
        <v>15</v>
      </c>
      <c r="D7" s="37">
        <v>6</v>
      </c>
      <c r="E7" s="72">
        <v>2012</v>
      </c>
      <c r="F7" s="56" t="s">
        <v>419</v>
      </c>
      <c r="G7" s="26">
        <v>40922</v>
      </c>
      <c r="H7" s="27">
        <v>40924</v>
      </c>
      <c r="I7" s="68" t="s">
        <v>418</v>
      </c>
      <c r="J7" s="53" t="s">
        <v>417</v>
      </c>
      <c r="K7" s="54"/>
      <c r="L7" s="54"/>
      <c r="M7" s="54"/>
      <c r="N7" s="55"/>
      <c r="O7" s="31" t="s">
        <v>416</v>
      </c>
      <c r="P7" s="31" t="s">
        <v>1</v>
      </c>
      <c r="Q7" s="32" t="s">
        <v>415</v>
      </c>
      <c r="R7" s="86" t="str">
        <f t="shared" si="3"/>
        <v>◄</v>
      </c>
      <c r="S7" s="13" t="s">
        <v>418</v>
      </c>
      <c r="T7" s="6"/>
      <c r="U7" s="86" t="str">
        <f t="shared" si="4"/>
        <v>◄</v>
      </c>
      <c r="V7" s="13" t="s">
        <v>434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36">
        <v>4</v>
      </c>
      <c r="B8" s="37">
        <v>7</v>
      </c>
      <c r="C8" s="76" t="s">
        <v>15</v>
      </c>
      <c r="D8" s="76">
        <v>7</v>
      </c>
      <c r="E8" s="72">
        <v>2012</v>
      </c>
      <c r="F8" s="56" t="s">
        <v>414</v>
      </c>
      <c r="G8" s="26">
        <v>40950</v>
      </c>
      <c r="H8" s="27">
        <v>40952</v>
      </c>
      <c r="I8" s="68" t="s">
        <v>413</v>
      </c>
      <c r="J8" s="53" t="s">
        <v>412</v>
      </c>
      <c r="K8" s="54"/>
      <c r="L8" s="54"/>
      <c r="M8" s="54"/>
      <c r="N8" s="55"/>
      <c r="O8" s="31" t="s">
        <v>411</v>
      </c>
      <c r="P8" s="31" t="s">
        <v>1</v>
      </c>
      <c r="Q8" s="32" t="s">
        <v>410</v>
      </c>
      <c r="R8" s="86" t="str">
        <f t="shared" si="3"/>
        <v>◄</v>
      </c>
      <c r="S8" s="13" t="s">
        <v>413</v>
      </c>
      <c r="T8" s="6"/>
      <c r="U8" s="86" t="str">
        <f t="shared" si="4"/>
        <v>◄</v>
      </c>
      <c r="V8" s="13" t="s">
        <v>435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36">
        <v>5</v>
      </c>
      <c r="B9" s="37">
        <v>8</v>
      </c>
      <c r="C9" s="37" t="s">
        <v>15</v>
      </c>
      <c r="D9" s="37">
        <v>9</v>
      </c>
      <c r="E9" s="72">
        <v>2012</v>
      </c>
      <c r="F9" s="56" t="s">
        <v>409</v>
      </c>
      <c r="G9" s="26">
        <v>40950</v>
      </c>
      <c r="H9" s="27">
        <v>40952</v>
      </c>
      <c r="I9" s="68" t="s">
        <v>408</v>
      </c>
      <c r="J9" s="53" t="s">
        <v>407</v>
      </c>
      <c r="K9" s="54"/>
      <c r="L9" s="54"/>
      <c r="M9" s="54"/>
      <c r="N9" s="55"/>
      <c r="O9" s="31" t="s">
        <v>406</v>
      </c>
      <c r="P9" s="31" t="s">
        <v>1</v>
      </c>
      <c r="Q9" s="32" t="s">
        <v>405</v>
      </c>
      <c r="R9" s="86" t="str">
        <f t="shared" si="3"/>
        <v>◄</v>
      </c>
      <c r="S9" s="13" t="s">
        <v>408</v>
      </c>
      <c r="T9" s="6"/>
      <c r="U9" s="86" t="str">
        <f t="shared" si="4"/>
        <v>◄</v>
      </c>
      <c r="V9" s="13" t="s">
        <v>436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6.2" thickBot="1" x14ac:dyDescent="0.35">
      <c r="A10" s="36">
        <v>6</v>
      </c>
      <c r="B10" s="37">
        <v>10</v>
      </c>
      <c r="C10" s="76" t="s">
        <v>15</v>
      </c>
      <c r="D10" s="76">
        <v>10</v>
      </c>
      <c r="E10" s="72">
        <v>2012</v>
      </c>
      <c r="F10" s="56" t="s">
        <v>404</v>
      </c>
      <c r="G10" s="26">
        <v>40978</v>
      </c>
      <c r="H10" s="27">
        <v>40980</v>
      </c>
      <c r="I10" s="68" t="s">
        <v>403</v>
      </c>
      <c r="J10" s="53" t="s">
        <v>402</v>
      </c>
      <c r="K10" s="54"/>
      <c r="L10" s="54"/>
      <c r="M10" s="54"/>
      <c r="N10" s="55"/>
      <c r="O10" s="31" t="s">
        <v>401</v>
      </c>
      <c r="P10" s="31" t="s">
        <v>1</v>
      </c>
      <c r="Q10" s="32" t="s">
        <v>400</v>
      </c>
      <c r="R10" s="86" t="str">
        <f t="shared" si="3"/>
        <v>◄</v>
      </c>
      <c r="S10" s="13" t="s">
        <v>403</v>
      </c>
      <c r="T10" s="6"/>
      <c r="U10" s="86" t="str">
        <f t="shared" si="4"/>
        <v>◄</v>
      </c>
      <c r="V10" s="13" t="s">
        <v>437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36">
        <v>7</v>
      </c>
      <c r="B11" s="37">
        <v>11</v>
      </c>
      <c r="C11" s="37" t="s">
        <v>15</v>
      </c>
      <c r="D11" s="37">
        <v>12</v>
      </c>
      <c r="E11" s="72">
        <v>2012</v>
      </c>
      <c r="F11" s="56" t="s">
        <v>399</v>
      </c>
      <c r="G11" s="26">
        <v>40978</v>
      </c>
      <c r="H11" s="27">
        <v>40980</v>
      </c>
      <c r="I11" s="68" t="s">
        <v>398</v>
      </c>
      <c r="J11" s="53" t="s">
        <v>397</v>
      </c>
      <c r="K11" s="54"/>
      <c r="L11" s="54"/>
      <c r="M11" s="54"/>
      <c r="N11" s="55"/>
      <c r="O11" s="31" t="s">
        <v>396</v>
      </c>
      <c r="P11" s="31" t="s">
        <v>1</v>
      </c>
      <c r="Q11" s="32" t="s">
        <v>395</v>
      </c>
      <c r="R11" s="86" t="str">
        <f t="shared" si="3"/>
        <v>◄</v>
      </c>
      <c r="S11" s="13" t="s">
        <v>398</v>
      </c>
      <c r="T11" s="6"/>
      <c r="U11" s="86" t="str">
        <f t="shared" si="4"/>
        <v>◄</v>
      </c>
      <c r="V11" s="13" t="s">
        <v>438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8</v>
      </c>
      <c r="B12" s="37">
        <v>13</v>
      </c>
      <c r="C12" s="76" t="s">
        <v>15</v>
      </c>
      <c r="D12" s="76">
        <v>13</v>
      </c>
      <c r="E12" s="72">
        <v>2012</v>
      </c>
      <c r="F12" s="56" t="s">
        <v>394</v>
      </c>
      <c r="G12" s="26">
        <v>41013</v>
      </c>
      <c r="H12" s="27">
        <v>41015</v>
      </c>
      <c r="I12" s="68" t="s">
        <v>393</v>
      </c>
      <c r="J12" s="53" t="s">
        <v>392</v>
      </c>
      <c r="K12" s="54"/>
      <c r="L12" s="54"/>
      <c r="M12" s="54"/>
      <c r="N12" s="55"/>
      <c r="O12" s="31" t="s">
        <v>391</v>
      </c>
      <c r="P12" s="31" t="s">
        <v>1</v>
      </c>
      <c r="Q12" s="32" t="s">
        <v>390</v>
      </c>
      <c r="R12" s="86" t="str">
        <f t="shared" si="3"/>
        <v>◄</v>
      </c>
      <c r="S12" s="13" t="s">
        <v>393</v>
      </c>
      <c r="T12" s="6"/>
      <c r="U12" s="86" t="str">
        <f t="shared" si="4"/>
        <v>◄</v>
      </c>
      <c r="V12" s="13" t="s">
        <v>439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9</v>
      </c>
      <c r="B13" s="37">
        <v>14</v>
      </c>
      <c r="C13" s="37" t="s">
        <v>15</v>
      </c>
      <c r="D13" s="37">
        <v>15</v>
      </c>
      <c r="E13" s="72">
        <v>2012</v>
      </c>
      <c r="F13" s="56" t="s">
        <v>389</v>
      </c>
      <c r="G13" s="26">
        <v>41013</v>
      </c>
      <c r="H13" s="27">
        <v>41015</v>
      </c>
      <c r="I13" s="68" t="s">
        <v>388</v>
      </c>
      <c r="J13" s="53" t="s">
        <v>387</v>
      </c>
      <c r="K13" s="54"/>
      <c r="L13" s="54"/>
      <c r="M13" s="54"/>
      <c r="N13" s="55"/>
      <c r="O13" s="31" t="s">
        <v>386</v>
      </c>
      <c r="P13" s="31" t="s">
        <v>1</v>
      </c>
      <c r="Q13" s="32" t="s">
        <v>385</v>
      </c>
      <c r="R13" s="86" t="str">
        <f t="shared" si="3"/>
        <v>◄</v>
      </c>
      <c r="S13" s="13" t="s">
        <v>388</v>
      </c>
      <c r="T13" s="6"/>
      <c r="U13" s="86" t="str">
        <f t="shared" si="4"/>
        <v>◄</v>
      </c>
      <c r="V13" s="13" t="s">
        <v>440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36">
        <v>10</v>
      </c>
      <c r="B14" s="37">
        <v>16</v>
      </c>
      <c r="C14" s="37" t="s">
        <v>15</v>
      </c>
      <c r="D14" s="37">
        <v>17</v>
      </c>
      <c r="E14" s="72">
        <v>2012</v>
      </c>
      <c r="F14" s="56" t="s">
        <v>384</v>
      </c>
      <c r="G14" s="26">
        <v>41048</v>
      </c>
      <c r="H14" s="27">
        <v>41050</v>
      </c>
      <c r="I14" s="68" t="s">
        <v>383</v>
      </c>
      <c r="J14" s="53" t="s">
        <v>382</v>
      </c>
      <c r="K14" s="54"/>
      <c r="L14" s="54"/>
      <c r="M14" s="54"/>
      <c r="N14" s="55"/>
      <c r="O14" s="31" t="s">
        <v>381</v>
      </c>
      <c r="P14" s="31" t="s">
        <v>1</v>
      </c>
      <c r="Q14" s="32" t="s">
        <v>380</v>
      </c>
      <c r="R14" s="86" t="str">
        <f t="shared" si="3"/>
        <v>◄</v>
      </c>
      <c r="S14" s="13" t="s">
        <v>383</v>
      </c>
      <c r="T14" s="6"/>
      <c r="U14" s="86" t="str">
        <f t="shared" si="4"/>
        <v>◄</v>
      </c>
      <c r="V14" s="13" t="s">
        <v>441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11</v>
      </c>
      <c r="B15" s="37">
        <v>18</v>
      </c>
      <c r="C15" s="37" t="s">
        <v>15</v>
      </c>
      <c r="D15" s="37">
        <v>19</v>
      </c>
      <c r="E15" s="72">
        <v>2012</v>
      </c>
      <c r="F15" s="56" t="s">
        <v>379</v>
      </c>
      <c r="G15" s="26">
        <v>41048</v>
      </c>
      <c r="H15" s="27">
        <v>41050</v>
      </c>
      <c r="I15" s="68" t="s">
        <v>378</v>
      </c>
      <c r="J15" s="53" t="s">
        <v>377</v>
      </c>
      <c r="K15" s="54"/>
      <c r="L15" s="54"/>
      <c r="M15" s="54"/>
      <c r="N15" s="55"/>
      <c r="O15" s="31" t="s">
        <v>376</v>
      </c>
      <c r="P15" s="31" t="s">
        <v>86</v>
      </c>
      <c r="Q15" s="32" t="s">
        <v>86</v>
      </c>
      <c r="R15" s="86" t="str">
        <f t="shared" si="3"/>
        <v>◄</v>
      </c>
      <c r="S15" s="13" t="s">
        <v>378</v>
      </c>
      <c r="T15" s="6"/>
      <c r="U15" s="86" t="str">
        <f t="shared" si="4"/>
        <v>◄</v>
      </c>
      <c r="V15" s="13" t="s">
        <v>442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36">
        <v>12</v>
      </c>
      <c r="B16" s="37">
        <v>20</v>
      </c>
      <c r="C16" s="37" t="s">
        <v>15</v>
      </c>
      <c r="D16" s="37">
        <v>21</v>
      </c>
      <c r="E16" s="72">
        <v>2012</v>
      </c>
      <c r="F16" s="56" t="s">
        <v>375</v>
      </c>
      <c r="G16" s="26">
        <v>41048</v>
      </c>
      <c r="H16" s="27">
        <v>41050</v>
      </c>
      <c r="I16" s="68" t="s">
        <v>374</v>
      </c>
      <c r="J16" s="53" t="s">
        <v>373</v>
      </c>
      <c r="K16" s="54"/>
      <c r="L16" s="54"/>
      <c r="M16" s="54"/>
      <c r="N16" s="55"/>
      <c r="O16" s="31" t="s">
        <v>372</v>
      </c>
      <c r="P16" s="31" t="s">
        <v>86</v>
      </c>
      <c r="Q16" s="32" t="s">
        <v>86</v>
      </c>
      <c r="R16" s="86" t="str">
        <f t="shared" si="3"/>
        <v>◄</v>
      </c>
      <c r="S16" s="13" t="s">
        <v>374</v>
      </c>
      <c r="T16" s="6"/>
      <c r="U16" s="86" t="str">
        <f t="shared" si="4"/>
        <v>◄</v>
      </c>
      <c r="V16" s="13" t="s">
        <v>443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36">
        <v>13</v>
      </c>
      <c r="B17" s="37">
        <v>22</v>
      </c>
      <c r="C17" s="37" t="s">
        <v>15</v>
      </c>
      <c r="D17" s="37">
        <v>23</v>
      </c>
      <c r="E17" s="72">
        <v>2012</v>
      </c>
      <c r="F17" s="56" t="s">
        <v>371</v>
      </c>
      <c r="G17" s="26">
        <v>41083</v>
      </c>
      <c r="H17" s="27">
        <v>41085</v>
      </c>
      <c r="I17" s="68" t="s">
        <v>370</v>
      </c>
      <c r="J17" s="53" t="s">
        <v>369</v>
      </c>
      <c r="K17" s="54"/>
      <c r="L17" s="54"/>
      <c r="M17" s="54"/>
      <c r="N17" s="55"/>
      <c r="O17" s="31" t="s">
        <v>368</v>
      </c>
      <c r="P17" s="31" t="s">
        <v>1</v>
      </c>
      <c r="Q17" s="32" t="s">
        <v>367</v>
      </c>
      <c r="R17" s="86" t="str">
        <f t="shared" si="3"/>
        <v>◄</v>
      </c>
      <c r="S17" s="13" t="s">
        <v>370</v>
      </c>
      <c r="T17" s="6"/>
      <c r="U17" s="86" t="str">
        <f t="shared" si="4"/>
        <v>◄</v>
      </c>
      <c r="V17" s="13" t="s">
        <v>444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36">
        <v>14</v>
      </c>
      <c r="B18" s="37">
        <v>24</v>
      </c>
      <c r="C18" s="37" t="s">
        <v>15</v>
      </c>
      <c r="D18" s="37">
        <v>25</v>
      </c>
      <c r="E18" s="72">
        <v>2012</v>
      </c>
      <c r="F18" s="56" t="s">
        <v>366</v>
      </c>
      <c r="G18" s="26">
        <v>41083</v>
      </c>
      <c r="H18" s="27">
        <v>41085</v>
      </c>
      <c r="I18" s="68" t="s">
        <v>365</v>
      </c>
      <c r="J18" s="53" t="s">
        <v>364</v>
      </c>
      <c r="K18" s="54"/>
      <c r="L18" s="54"/>
      <c r="M18" s="54"/>
      <c r="N18" s="55"/>
      <c r="O18" s="31" t="s">
        <v>363</v>
      </c>
      <c r="P18" s="31" t="s">
        <v>86</v>
      </c>
      <c r="Q18" s="32" t="s">
        <v>86</v>
      </c>
      <c r="R18" s="86" t="str">
        <f t="shared" si="3"/>
        <v>◄</v>
      </c>
      <c r="S18" s="13" t="s">
        <v>365</v>
      </c>
      <c r="T18" s="6"/>
      <c r="U18" s="86" t="str">
        <f t="shared" si="4"/>
        <v>◄</v>
      </c>
      <c r="V18" s="13" t="s">
        <v>445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15</v>
      </c>
      <c r="B19" s="37">
        <v>26</v>
      </c>
      <c r="C19" s="76" t="s">
        <v>15</v>
      </c>
      <c r="D19" s="76">
        <v>26</v>
      </c>
      <c r="E19" s="72">
        <v>2012</v>
      </c>
      <c r="F19" s="56" t="s">
        <v>362</v>
      </c>
      <c r="G19" s="26">
        <v>41166</v>
      </c>
      <c r="H19" s="27">
        <v>41168</v>
      </c>
      <c r="I19" s="68" t="s">
        <v>361</v>
      </c>
      <c r="J19" s="53" t="s">
        <v>360</v>
      </c>
      <c r="K19" s="54"/>
      <c r="L19" s="54"/>
      <c r="M19" s="54"/>
      <c r="N19" s="55"/>
      <c r="O19" s="31" t="s">
        <v>359</v>
      </c>
      <c r="P19" s="31" t="s">
        <v>1</v>
      </c>
      <c r="Q19" s="32" t="s">
        <v>358</v>
      </c>
      <c r="R19" s="86" t="str">
        <f t="shared" si="3"/>
        <v>◄</v>
      </c>
      <c r="S19" s="13" t="s">
        <v>361</v>
      </c>
      <c r="T19" s="6"/>
      <c r="U19" s="86" t="str">
        <f t="shared" si="4"/>
        <v>◄</v>
      </c>
      <c r="V19" s="13" t="s">
        <v>446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16</v>
      </c>
      <c r="B20" s="37">
        <v>27</v>
      </c>
      <c r="C20" s="37" t="s">
        <v>15</v>
      </c>
      <c r="D20" s="37">
        <v>28</v>
      </c>
      <c r="E20" s="72">
        <v>2012</v>
      </c>
      <c r="F20" s="56" t="s">
        <v>357</v>
      </c>
      <c r="G20" s="26">
        <v>41167</v>
      </c>
      <c r="H20" s="27">
        <v>41169</v>
      </c>
      <c r="I20" s="68" t="s">
        <v>356</v>
      </c>
      <c r="J20" s="53" t="s">
        <v>355</v>
      </c>
      <c r="K20" s="54"/>
      <c r="L20" s="54"/>
      <c r="M20" s="54"/>
      <c r="N20" s="55"/>
      <c r="O20" s="31" t="s">
        <v>354</v>
      </c>
      <c r="P20" s="31" t="s">
        <v>86</v>
      </c>
      <c r="Q20" s="32" t="s">
        <v>86</v>
      </c>
      <c r="R20" s="86" t="str">
        <f t="shared" si="3"/>
        <v>◄</v>
      </c>
      <c r="S20" s="13" t="s">
        <v>356</v>
      </c>
      <c r="T20" s="6"/>
      <c r="U20" s="86" t="str">
        <f t="shared" si="4"/>
        <v>◄</v>
      </c>
      <c r="V20" s="13" t="s">
        <v>447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2" thickBot="1" x14ac:dyDescent="0.35">
      <c r="A21" s="36">
        <v>17</v>
      </c>
      <c r="B21" s="37">
        <v>29</v>
      </c>
      <c r="C21" s="37" t="s">
        <v>15</v>
      </c>
      <c r="D21" s="37">
        <v>30</v>
      </c>
      <c r="E21" s="72">
        <v>2012</v>
      </c>
      <c r="F21" s="56" t="s">
        <v>353</v>
      </c>
      <c r="G21" s="26">
        <v>41168</v>
      </c>
      <c r="H21" s="27">
        <v>41170</v>
      </c>
      <c r="I21" s="68" t="s">
        <v>352</v>
      </c>
      <c r="J21" s="53" t="s">
        <v>351</v>
      </c>
      <c r="K21" s="54"/>
      <c r="L21" s="54"/>
      <c r="M21" s="54"/>
      <c r="N21" s="55"/>
      <c r="O21" s="31" t="s">
        <v>350</v>
      </c>
      <c r="P21" s="31" t="s">
        <v>1</v>
      </c>
      <c r="Q21" s="32" t="s">
        <v>349</v>
      </c>
      <c r="R21" s="86" t="str">
        <f t="shared" si="3"/>
        <v>◄</v>
      </c>
      <c r="S21" s="13" t="s">
        <v>352</v>
      </c>
      <c r="T21" s="6"/>
      <c r="U21" s="86" t="str">
        <f t="shared" si="4"/>
        <v>◄</v>
      </c>
      <c r="V21" s="13" t="s">
        <v>448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16.2" thickBot="1" x14ac:dyDescent="0.35">
      <c r="A22" s="36">
        <v>18</v>
      </c>
      <c r="B22" s="37">
        <v>31</v>
      </c>
      <c r="C22" s="37" t="s">
        <v>15</v>
      </c>
      <c r="D22" s="37">
        <v>32</v>
      </c>
      <c r="E22" s="72">
        <v>2012</v>
      </c>
      <c r="F22" s="56" t="s">
        <v>348</v>
      </c>
      <c r="G22" s="26">
        <v>41188</v>
      </c>
      <c r="H22" s="27">
        <v>41190</v>
      </c>
      <c r="I22" s="68" t="s">
        <v>347</v>
      </c>
      <c r="J22" s="53" t="s">
        <v>346</v>
      </c>
      <c r="K22" s="54"/>
      <c r="L22" s="54"/>
      <c r="M22" s="54"/>
      <c r="N22" s="55"/>
      <c r="O22" s="31" t="s">
        <v>345</v>
      </c>
      <c r="P22" s="31" t="s">
        <v>86</v>
      </c>
      <c r="Q22" s="32" t="s">
        <v>86</v>
      </c>
      <c r="R22" s="86" t="str">
        <f t="shared" si="3"/>
        <v>◄</v>
      </c>
      <c r="S22" s="13" t="s">
        <v>347</v>
      </c>
      <c r="T22" s="6"/>
      <c r="U22" s="86" t="str">
        <f t="shared" si="4"/>
        <v>◄</v>
      </c>
      <c r="V22" s="13" t="s">
        <v>449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6.2" thickBot="1" x14ac:dyDescent="0.35">
      <c r="A23" s="36">
        <v>19</v>
      </c>
      <c r="B23" s="37">
        <v>33</v>
      </c>
      <c r="C23" s="37" t="s">
        <v>15</v>
      </c>
      <c r="D23" s="37">
        <v>34</v>
      </c>
      <c r="E23" s="72">
        <v>2012</v>
      </c>
      <c r="F23" s="56" t="s">
        <v>344</v>
      </c>
      <c r="G23" s="26">
        <v>41188</v>
      </c>
      <c r="H23" s="27">
        <v>41190</v>
      </c>
      <c r="I23" s="68" t="s">
        <v>343</v>
      </c>
      <c r="J23" s="53" t="s">
        <v>342</v>
      </c>
      <c r="K23" s="54"/>
      <c r="L23" s="54"/>
      <c r="M23" s="54"/>
      <c r="N23" s="55"/>
      <c r="O23" s="31" t="s">
        <v>341</v>
      </c>
      <c r="P23" s="31" t="s">
        <v>86</v>
      </c>
      <c r="Q23" s="32" t="s">
        <v>86</v>
      </c>
      <c r="R23" s="86" t="str">
        <f t="shared" si="3"/>
        <v>◄</v>
      </c>
      <c r="S23" s="13" t="s">
        <v>343</v>
      </c>
      <c r="T23" s="6"/>
      <c r="U23" s="86" t="str">
        <f t="shared" si="4"/>
        <v>◄</v>
      </c>
      <c r="V23" s="13" t="s">
        <v>450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6.2" thickBot="1" x14ac:dyDescent="0.35">
      <c r="A24" s="36">
        <v>20</v>
      </c>
      <c r="B24" s="37">
        <v>35</v>
      </c>
      <c r="C24" s="76" t="s">
        <v>15</v>
      </c>
      <c r="D24" s="76">
        <v>35</v>
      </c>
      <c r="E24" s="72">
        <v>2012</v>
      </c>
      <c r="F24" s="56" t="s">
        <v>340</v>
      </c>
      <c r="G24" s="26">
        <v>41219</v>
      </c>
      <c r="H24" s="27">
        <v>41221</v>
      </c>
      <c r="I24" s="68" t="s">
        <v>339</v>
      </c>
      <c r="J24" s="53" t="s">
        <v>338</v>
      </c>
      <c r="K24" s="54"/>
      <c r="L24" s="54"/>
      <c r="M24" s="54"/>
      <c r="N24" s="55"/>
      <c r="O24" s="31" t="s">
        <v>337</v>
      </c>
      <c r="P24" s="31" t="s">
        <v>1</v>
      </c>
      <c r="Q24" s="32" t="s">
        <v>336</v>
      </c>
      <c r="R24" s="86" t="str">
        <f t="shared" si="3"/>
        <v>◄</v>
      </c>
      <c r="S24" s="13" t="s">
        <v>339</v>
      </c>
      <c r="T24" s="6"/>
      <c r="U24" s="86" t="str">
        <f t="shared" si="4"/>
        <v>◄</v>
      </c>
      <c r="V24" s="13" t="s">
        <v>451</v>
      </c>
      <c r="W24" s="6"/>
      <c r="X24" s="9" t="str">
        <f t="shared" si="0"/>
        <v>◄</v>
      </c>
      <c r="Y24" s="8" t="str">
        <f t="shared" si="1"/>
        <v>◄</v>
      </c>
      <c r="Z24" s="6"/>
      <c r="AA24" s="6"/>
      <c r="AB24" s="112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s="4" customFormat="1" ht="16.2" thickBot="1" x14ac:dyDescent="0.35">
      <c r="A25" s="36">
        <v>21</v>
      </c>
      <c r="B25" s="37">
        <v>36</v>
      </c>
      <c r="C25" s="76" t="s">
        <v>15</v>
      </c>
      <c r="D25" s="76">
        <v>36</v>
      </c>
      <c r="E25" s="72">
        <v>2012</v>
      </c>
      <c r="F25" s="56" t="s">
        <v>335</v>
      </c>
      <c r="G25" s="26">
        <v>41209</v>
      </c>
      <c r="H25" s="27">
        <v>41211</v>
      </c>
      <c r="I25" s="68" t="s">
        <v>334</v>
      </c>
      <c r="J25" s="53" t="s">
        <v>333</v>
      </c>
      <c r="K25" s="54"/>
      <c r="L25" s="54"/>
      <c r="M25" s="54"/>
      <c r="N25" s="55"/>
      <c r="O25" s="31" t="s">
        <v>332</v>
      </c>
      <c r="P25" s="31" t="s">
        <v>1</v>
      </c>
      <c r="Q25" s="32" t="s">
        <v>331</v>
      </c>
      <c r="R25" s="86" t="str">
        <f t="shared" si="3"/>
        <v>◄</v>
      </c>
      <c r="S25" s="13" t="s">
        <v>334</v>
      </c>
      <c r="T25" s="6"/>
      <c r="U25" s="86" t="str">
        <f t="shared" si="4"/>
        <v>◄</v>
      </c>
      <c r="V25" s="13" t="s">
        <v>452</v>
      </c>
      <c r="W25" s="6"/>
      <c r="X25" s="9" t="str">
        <f t="shared" si="0"/>
        <v>◄</v>
      </c>
      <c r="Y25" s="8" t="str">
        <f t="shared" si="1"/>
        <v>◄</v>
      </c>
      <c r="Z25" s="6"/>
      <c r="AA25" s="6"/>
      <c r="AB25" s="112" t="str">
        <f t="shared" si="2"/>
        <v/>
      </c>
      <c r="AC25" s="33"/>
      <c r="AD25" s="34"/>
      <c r="AE25" s="34"/>
      <c r="AF25" s="34"/>
      <c r="AG25" s="34"/>
      <c r="AH25" s="34"/>
      <c r="AI25" s="34"/>
      <c r="AJ25" s="34"/>
      <c r="AK25" s="34"/>
      <c r="AL25" s="35"/>
    </row>
    <row r="26" spans="1:38" s="4" customFormat="1" ht="16.2" customHeight="1" thickBot="1" x14ac:dyDescent="0.35">
      <c r="A26" s="36">
        <v>22</v>
      </c>
      <c r="B26" s="37">
        <v>37</v>
      </c>
      <c r="C26" s="37" t="s">
        <v>15</v>
      </c>
      <c r="D26" s="37">
        <v>38</v>
      </c>
      <c r="E26" s="72">
        <v>2012</v>
      </c>
      <c r="F26" s="56" t="s">
        <v>328</v>
      </c>
      <c r="G26" s="26">
        <v>41209</v>
      </c>
      <c r="H26" s="26">
        <v>41211</v>
      </c>
      <c r="I26" s="68" t="s">
        <v>330</v>
      </c>
      <c r="J26" s="53" t="s">
        <v>329</v>
      </c>
      <c r="K26" s="28"/>
      <c r="L26" s="28"/>
      <c r="M26" s="28"/>
      <c r="N26" s="125"/>
      <c r="O26" s="31" t="s">
        <v>325</v>
      </c>
      <c r="P26" s="31" t="s">
        <v>1</v>
      </c>
      <c r="Q26" s="32" t="s">
        <v>324</v>
      </c>
      <c r="R26" s="86" t="str">
        <f t="shared" si="3"/>
        <v>◄</v>
      </c>
      <c r="S26" s="13" t="s">
        <v>330</v>
      </c>
      <c r="T26" s="6"/>
      <c r="U26" s="86" t="str">
        <f t="shared" si="4"/>
        <v>◄</v>
      </c>
      <c r="V26" s="13" t="s">
        <v>453</v>
      </c>
      <c r="W26" s="6"/>
      <c r="X26" s="9" t="str">
        <f t="shared" si="0"/>
        <v>◄</v>
      </c>
      <c r="Y26" s="8" t="str">
        <f t="shared" si="1"/>
        <v>◄</v>
      </c>
      <c r="Z26" s="6"/>
      <c r="AA26" s="6"/>
      <c r="AB26" s="112" t="str">
        <f t="shared" si="2"/>
        <v/>
      </c>
      <c r="AC26" s="33"/>
      <c r="AD26" s="34"/>
      <c r="AE26" s="34"/>
      <c r="AF26" s="34"/>
      <c r="AG26" s="34"/>
      <c r="AH26" s="34"/>
      <c r="AI26" s="34"/>
      <c r="AJ26" s="34"/>
      <c r="AK26" s="34"/>
      <c r="AL26" s="35"/>
    </row>
    <row r="27" spans="1:38" s="4" customFormat="1" ht="16.2" customHeight="1" thickBot="1" x14ac:dyDescent="0.35">
      <c r="A27" s="124">
        <v>22</v>
      </c>
      <c r="B27" s="43">
        <v>37</v>
      </c>
      <c r="C27" s="43" t="s">
        <v>15</v>
      </c>
      <c r="D27" s="43">
        <v>38</v>
      </c>
      <c r="E27" s="73">
        <v>2012</v>
      </c>
      <c r="F27" s="123" t="s">
        <v>328</v>
      </c>
      <c r="G27" s="122">
        <v>41209</v>
      </c>
      <c r="H27" s="121">
        <v>41211</v>
      </c>
      <c r="I27" s="68" t="s">
        <v>327</v>
      </c>
      <c r="J27" s="59" t="s">
        <v>326</v>
      </c>
      <c r="K27" s="120"/>
      <c r="L27" s="120"/>
      <c r="M27" s="120"/>
      <c r="N27" s="119"/>
      <c r="O27" s="31" t="s">
        <v>325</v>
      </c>
      <c r="P27" s="31" t="s">
        <v>1</v>
      </c>
      <c r="Q27" s="32" t="s">
        <v>324</v>
      </c>
      <c r="R27" s="113" t="str">
        <f t="shared" si="3"/>
        <v>◄</v>
      </c>
      <c r="S27" s="13" t="s">
        <v>327</v>
      </c>
      <c r="T27" s="114"/>
      <c r="U27" s="87"/>
      <c r="V27" s="87"/>
      <c r="W27" s="87"/>
      <c r="X27" s="115" t="str">
        <f t="shared" si="0"/>
        <v>◄</v>
      </c>
      <c r="Y27" s="116" t="str">
        <f t="shared" si="1"/>
        <v>◄</v>
      </c>
      <c r="Z27" s="114"/>
      <c r="AA27" s="114"/>
      <c r="AB27" s="117" t="str">
        <f t="shared" si="2"/>
        <v/>
      </c>
      <c r="AC27" s="33"/>
      <c r="AD27" s="34"/>
      <c r="AE27" s="34"/>
      <c r="AF27" s="34"/>
      <c r="AG27" s="34"/>
      <c r="AH27" s="34"/>
      <c r="AI27" s="34"/>
      <c r="AJ27" s="34"/>
      <c r="AK27" s="34"/>
      <c r="AL27" s="35"/>
    </row>
    <row r="28" spans="1:38" x14ac:dyDescent="0.3">
      <c r="J28" s="118"/>
      <c r="R28"/>
      <c r="T28"/>
      <c r="U28"/>
      <c r="W28"/>
    </row>
    <row r="29" spans="1:38" x14ac:dyDescent="0.3">
      <c r="J29" s="118"/>
      <c r="R29"/>
      <c r="T29"/>
      <c r="U29"/>
      <c r="W29"/>
    </row>
    <row r="30" spans="1:38" x14ac:dyDescent="0.3">
      <c r="J30" s="118"/>
      <c r="R30"/>
      <c r="T30"/>
      <c r="U30"/>
      <c r="W30"/>
    </row>
    <row r="31" spans="1:38" x14ac:dyDescent="0.3">
      <c r="J31" s="118"/>
      <c r="R31"/>
      <c r="T31"/>
      <c r="U31"/>
      <c r="W31"/>
    </row>
    <row r="32" spans="1:38" x14ac:dyDescent="0.3">
      <c r="J32" s="118"/>
      <c r="R32"/>
      <c r="T32"/>
      <c r="U32"/>
      <c r="W32"/>
    </row>
    <row r="33" spans="10:23" x14ac:dyDescent="0.3">
      <c r="J33" s="118"/>
      <c r="R33"/>
      <c r="T33"/>
      <c r="U33"/>
      <c r="W33"/>
    </row>
    <row r="34" spans="10:23" x14ac:dyDescent="0.3">
      <c r="J34" s="118"/>
      <c r="R34"/>
      <c r="T34"/>
      <c r="U34"/>
      <c r="W34"/>
    </row>
    <row r="35" spans="10:23" x14ac:dyDescent="0.3">
      <c r="J35" s="118"/>
      <c r="R35"/>
      <c r="T35"/>
      <c r="U35"/>
      <c r="W35"/>
    </row>
    <row r="36" spans="10:23" x14ac:dyDescent="0.3">
      <c r="J36" s="118"/>
      <c r="R36"/>
      <c r="T36"/>
      <c r="U36"/>
      <c r="W36"/>
    </row>
    <row r="37" spans="10:23" x14ac:dyDescent="0.3">
      <c r="J37" s="118"/>
      <c r="R37"/>
      <c r="T37"/>
      <c r="U37"/>
      <c r="W37"/>
    </row>
    <row r="38" spans="10:23" x14ac:dyDescent="0.3">
      <c r="J38" s="118"/>
      <c r="R38"/>
      <c r="T38"/>
      <c r="U38"/>
      <c r="W38"/>
    </row>
    <row r="39" spans="10:23" x14ac:dyDescent="0.3">
      <c r="J39" s="118"/>
      <c r="R39"/>
      <c r="T39"/>
      <c r="U39"/>
      <c r="W39"/>
    </row>
    <row r="40" spans="10:23" x14ac:dyDescent="0.3">
      <c r="J40" s="118"/>
      <c r="R40"/>
      <c r="T40"/>
      <c r="U40"/>
      <c r="W40"/>
    </row>
    <row r="41" spans="10:23" x14ac:dyDescent="0.3">
      <c r="J41" s="118"/>
      <c r="R41"/>
      <c r="T41"/>
      <c r="U41"/>
      <c r="W41"/>
    </row>
    <row r="42" spans="10:23" x14ac:dyDescent="0.3">
      <c r="J42" s="118"/>
      <c r="R42"/>
      <c r="T42"/>
      <c r="U42"/>
      <c r="W42"/>
    </row>
    <row r="43" spans="10:23" x14ac:dyDescent="0.3">
      <c r="J43" s="118"/>
      <c r="R43"/>
      <c r="T43"/>
      <c r="U43"/>
      <c r="W43"/>
    </row>
    <row r="44" spans="10:23" x14ac:dyDescent="0.3">
      <c r="J44" s="118"/>
      <c r="R44"/>
      <c r="T44"/>
      <c r="U44"/>
      <c r="W44"/>
    </row>
    <row r="45" spans="10:23" x14ac:dyDescent="0.3">
      <c r="J45" s="118"/>
      <c r="R45"/>
      <c r="T45"/>
      <c r="U45"/>
      <c r="W45"/>
    </row>
    <row r="46" spans="10:23" x14ac:dyDescent="0.3">
      <c r="J46" s="118"/>
      <c r="R46"/>
      <c r="T46"/>
      <c r="U46"/>
      <c r="W46"/>
    </row>
    <row r="47" spans="10:23" x14ac:dyDescent="0.3">
      <c r="R47"/>
      <c r="T47"/>
      <c r="U47"/>
      <c r="W47"/>
    </row>
    <row r="48" spans="10:23" x14ac:dyDescent="0.3">
      <c r="R48"/>
      <c r="T48"/>
      <c r="U48"/>
      <c r="W48"/>
    </row>
    <row r="49" spans="18:23" x14ac:dyDescent="0.3">
      <c r="R49"/>
      <c r="T49"/>
      <c r="U49"/>
      <c r="W49"/>
    </row>
    <row r="50" spans="18:23" x14ac:dyDescent="0.3">
      <c r="R50"/>
      <c r="T50"/>
      <c r="U50"/>
      <c r="W50"/>
    </row>
    <row r="51" spans="18:23" x14ac:dyDescent="0.3">
      <c r="R51"/>
      <c r="T51"/>
      <c r="U51"/>
      <c r="W51"/>
    </row>
    <row r="52" spans="18:23" x14ac:dyDescent="0.3">
      <c r="R52"/>
      <c r="T52"/>
      <c r="U52"/>
      <c r="W52"/>
    </row>
  </sheetData>
  <sheetProtection sheet="1" objects="1" scenarios="1" autoFilter="0"/>
  <autoFilter ref="A1:AB52" xr:uid="{A7E380AB-DF35-4D75-8557-652921C8CA0B}"/>
  <mergeCells count="12">
    <mergeCell ref="Y2:AB2"/>
    <mergeCell ref="S3:T3"/>
    <mergeCell ref="V3:W3"/>
    <mergeCell ref="S2:T2"/>
    <mergeCell ref="V2:W2"/>
    <mergeCell ref="AA3:AB3"/>
    <mergeCell ref="O3:Q3"/>
    <mergeCell ref="Y3:Z3"/>
    <mergeCell ref="O4:Q4"/>
    <mergeCell ref="G3:H3"/>
    <mergeCell ref="J3:N3"/>
    <mergeCell ref="J4:N4"/>
  </mergeCells>
  <conditionalFormatting sqref="I4">
    <cfRule type="containsText" dxfId="731" priority="435" operator="containsText" text="P.">
      <formula>NOT(ISERROR(SEARCH("P.",I4)))</formula>
    </cfRule>
    <cfRule type="containsText" dxfId="730" priority="408" operator="containsText" text="P.">
      <formula>NOT(ISERROR(SEARCH("P.",I4)))</formula>
    </cfRule>
    <cfRule type="containsText" dxfId="729" priority="409" operator="containsText" text="?missend">
      <formula>NOT(ISERROR(SEARCH("?missend",I4)))</formula>
    </cfRule>
    <cfRule type="containsText" dxfId="728" priority="410" operator="containsText" text=" -----">
      <formula>NOT(ISERROR(SEARCH(" -----",I4)))</formula>
    </cfRule>
    <cfRule type="containsText" dxfId="727" priority="433" operator="containsText" text="◙">
      <formula>NOT(ISERROR(SEARCH("◙",I4)))</formula>
    </cfRule>
    <cfRule type="containsText" dxfId="726" priority="434" operator="containsText" text=" -----">
      <formula>NOT(ISERROR(SEARCH(" -----",I4)))</formula>
    </cfRule>
  </conditionalFormatting>
  <conditionalFormatting sqref="I4:I27">
    <cfRule type="containsText" dxfId="725" priority="100" operator="containsText" text=" -----">
      <formula>NOT(ISERROR(SEARCH(" -----",I4)))</formula>
    </cfRule>
    <cfRule type="containsText" dxfId="724" priority="96" operator="containsText" text="◙">
      <formula>NOT(ISERROR(SEARCH("◙",I4)))</formula>
    </cfRule>
  </conditionalFormatting>
  <conditionalFormatting sqref="I5:I27">
    <cfRule type="containsText" dxfId="723" priority="97" operator="containsText" text=" -----">
      <formula>NOT(ISERROR(SEARCH(" -----",I5)))</formula>
    </cfRule>
    <cfRule type="containsText" dxfId="722" priority="99" operator="containsText" text="?missend">
      <formula>NOT(ISERROR(SEARCH("?missend",I5)))</formula>
    </cfRule>
    <cfRule type="containsText" dxfId="721" priority="98" operator="containsText" text="P.">
      <formula>NOT(ISERROR(SEARCH("P.",I5)))</formula>
    </cfRule>
    <cfRule type="containsText" dxfId="720" priority="95" operator="containsText" text="P.">
      <formula>NOT(ISERROR(SEARCH("P.",I5)))</formula>
    </cfRule>
    <cfRule type="containsText" dxfId="719" priority="94" operator="containsText" text=" -----">
      <formula>NOT(ISERROR(SEARCH(" -----",I5)))</formula>
    </cfRule>
    <cfRule type="containsText" dxfId="718" priority="93" operator="containsText" text="◙">
      <formula>NOT(ISERROR(SEARCH("◙",I5)))</formula>
    </cfRule>
  </conditionalFormatting>
  <conditionalFormatting sqref="P5:Q27">
    <cfRule type="containsBlanks" dxfId="717" priority="92">
      <formula>LEN(TRIM(P5))=0</formula>
    </cfRule>
  </conditionalFormatting>
  <conditionalFormatting sqref="S4">
    <cfRule type="containsText" dxfId="716" priority="38" operator="containsText" text="?missend">
      <formula>NOT(ISERROR(SEARCH("?missend",S4)))</formula>
    </cfRule>
    <cfRule type="containsText" dxfId="715" priority="37" operator="containsText" text="P.">
      <formula>NOT(ISERROR(SEARCH("P.",S4)))</formula>
    </cfRule>
    <cfRule type="containsText" dxfId="714" priority="36" operator="containsText" text=" -----">
      <formula>NOT(ISERROR(SEARCH(" -----",S4)))</formula>
    </cfRule>
    <cfRule type="containsText" dxfId="713" priority="39" operator="containsText" text=" -----">
      <formula>NOT(ISERROR(SEARCH(" -----",S4)))</formula>
    </cfRule>
    <cfRule type="containsText" dxfId="712" priority="35" operator="containsText" text="◙">
      <formula>NOT(ISERROR(SEARCH("◙",S4)))</formula>
    </cfRule>
  </conditionalFormatting>
  <conditionalFormatting sqref="S4:S27">
    <cfRule type="containsText" dxfId="711" priority="40" operator="containsText" text="◙">
      <formula>NOT(ISERROR(SEARCH("◙",S4)))</formula>
    </cfRule>
    <cfRule type="containsText" dxfId="710" priority="41" operator="containsText" text=" -----">
      <formula>NOT(ISERROR(SEARCH(" -----",S4)))</formula>
    </cfRule>
    <cfRule type="containsText" dxfId="709" priority="42" operator="containsText" text="P.">
      <formula>NOT(ISERROR(SEARCH("P.",S4)))</formula>
    </cfRule>
  </conditionalFormatting>
  <conditionalFormatting sqref="S5:S27">
    <cfRule type="containsText" dxfId="708" priority="88" operator="containsText" text="◙">
      <formula>NOT(ISERROR(SEARCH("◙",S5)))</formula>
    </cfRule>
    <cfRule type="containsText" dxfId="707" priority="89" operator="containsText" text="P.">
      <formula>NOT(ISERROR(SEARCH("P.",S5)))</formula>
    </cfRule>
    <cfRule type="containsText" dxfId="706" priority="87" operator="containsText" text=" -----">
      <formula>NOT(ISERROR(SEARCH(" -----",S5)))</formula>
    </cfRule>
    <cfRule type="containsText" dxfId="705" priority="86" operator="containsText" text="?FDS-">
      <formula>NOT(ISERROR(SEARCH("?FDS-",S5)))</formula>
    </cfRule>
    <cfRule type="containsText" dxfId="704" priority="90" operator="containsText" text=" -----">
      <formula>NOT(ISERROR(SEARCH(" -----",S5)))</formula>
    </cfRule>
  </conditionalFormatting>
  <conditionalFormatting sqref="U27">
    <cfRule type="containsText" dxfId="703" priority="2" operator="containsText" text=" -----">
      <formula>NOT(ISERROR(SEARCH(" -----",U27)))</formula>
    </cfRule>
    <cfRule type="containsText" dxfId="702" priority="8" operator="containsText" text="P.">
      <formula>NOT(ISERROR(SEARCH("P.",U27)))</formula>
    </cfRule>
    <cfRule type="containsText" dxfId="701" priority="7" operator="containsText" text=" -----">
      <formula>NOT(ISERROR(SEARCH(" -----",U27)))</formula>
    </cfRule>
    <cfRule type="containsText" dxfId="700" priority="6" operator="containsText" text="◙">
      <formula>NOT(ISERROR(SEARCH("◙",U27)))</formula>
    </cfRule>
    <cfRule type="containsText" dxfId="699" priority="5" operator="containsText" text=" -----">
      <formula>NOT(ISERROR(SEARCH(" -----",U27)))</formula>
    </cfRule>
    <cfRule type="containsText" dxfId="698" priority="4" operator="containsText" text="P.">
      <formula>NOT(ISERROR(SEARCH("P.",U27)))</formula>
    </cfRule>
    <cfRule type="containsText" dxfId="697" priority="3" operator="containsText" text="◙">
      <formula>NOT(ISERROR(SEARCH("◙",U27)))</formula>
    </cfRule>
    <cfRule type="containsText" dxfId="696" priority="1" operator="containsText" text="?FDS-">
      <formula>NOT(ISERROR(SEARCH("?FDS-",U27)))</formula>
    </cfRule>
  </conditionalFormatting>
  <conditionalFormatting sqref="V4">
    <cfRule type="containsText" dxfId="695" priority="33" operator="containsText" text=" -----">
      <formula>NOT(ISERROR(SEARCH(" -----",V4)))</formula>
    </cfRule>
    <cfRule type="containsText" dxfId="694" priority="34" operator="containsText" text="P.">
      <formula>NOT(ISERROR(SEARCH("P.",V4)))</formula>
    </cfRule>
    <cfRule type="containsText" dxfId="693" priority="30" operator="containsText" text="?missend">
      <formula>NOT(ISERROR(SEARCH("?missend",V4)))</formula>
    </cfRule>
    <cfRule type="containsText" dxfId="692" priority="27" operator="containsText" text="◙">
      <formula>NOT(ISERROR(SEARCH("◙",V4)))</formula>
    </cfRule>
    <cfRule type="containsText" dxfId="691" priority="28" operator="containsText" text=" -----">
      <formula>NOT(ISERROR(SEARCH(" -----",V4)))</formula>
    </cfRule>
    <cfRule type="containsText" dxfId="690" priority="29" operator="containsText" text="P.">
      <formula>NOT(ISERROR(SEARCH("P.",V4)))</formula>
    </cfRule>
    <cfRule type="containsText" dxfId="689" priority="31" operator="containsText" text=" -----">
      <formula>NOT(ISERROR(SEARCH(" -----",V4)))</formula>
    </cfRule>
    <cfRule type="containsText" dxfId="688" priority="32" operator="containsText" text="◙">
      <formula>NOT(ISERROR(SEARCH("◙",V4)))</formula>
    </cfRule>
  </conditionalFormatting>
  <conditionalFormatting sqref="V5:V17 V19:V26">
    <cfRule type="containsText" dxfId="687" priority="80" operator="containsText" text="◙">
      <formula>NOT(ISERROR(SEARCH("◙",V5)))</formula>
    </cfRule>
    <cfRule type="containsText" dxfId="686" priority="81" operator="containsText" text="P.">
      <formula>NOT(ISERROR(SEARCH("P.",V5)))</formula>
    </cfRule>
    <cfRule type="containsText" dxfId="685" priority="82" operator="containsText" text=" -----">
      <formula>NOT(ISERROR(SEARCH(" -----",V5)))</formula>
    </cfRule>
    <cfRule type="containsText" dxfId="684" priority="83" operator="containsText" text="◙">
      <formula>NOT(ISERROR(SEARCH("◙",V5)))</formula>
    </cfRule>
    <cfRule type="containsText" dxfId="683" priority="84" operator="containsText" text=" -----">
      <formula>NOT(ISERROR(SEARCH(" -----",V5)))</formula>
    </cfRule>
    <cfRule type="containsText" dxfId="682" priority="85" operator="containsText" text="P.">
      <formula>NOT(ISERROR(SEARCH("P.",V5)))</formula>
    </cfRule>
  </conditionalFormatting>
  <conditionalFormatting sqref="V5:V21">
    <cfRule type="containsText" dxfId="681" priority="78" operator="containsText" text=" -----">
      <formula>NOT(ISERROR(SEARCH(" -----",V5)))</formula>
    </cfRule>
  </conditionalFormatting>
  <conditionalFormatting sqref="V5:V27">
    <cfRule type="containsText" dxfId="680" priority="17" operator="containsText" text="?FDS-">
      <formula>NOT(ISERROR(SEARCH("?FDS-",V5)))</formula>
    </cfRule>
  </conditionalFormatting>
  <conditionalFormatting sqref="V18">
    <cfRule type="containsText" dxfId="679" priority="75" operator="containsText" text="P.">
      <formula>NOT(ISERROR(SEARCH("P.",V18)))</formula>
    </cfRule>
    <cfRule type="containsText" dxfId="678" priority="76" operator="containsText" text=" -----">
      <formula>NOT(ISERROR(SEARCH(" -----",V18)))</formula>
    </cfRule>
    <cfRule type="containsText" dxfId="677" priority="77" operator="containsText" text="◙">
      <formula>NOT(ISERROR(SEARCH("◙",V18)))</formula>
    </cfRule>
    <cfRule type="containsText" dxfId="676" priority="79" operator="containsText" text="P.">
      <formula>NOT(ISERROR(SEARCH("P.",V18)))</formula>
    </cfRule>
    <cfRule type="containsText" dxfId="675" priority="73" operator="containsText" text=" -----">
      <formula>NOT(ISERROR(SEARCH(" -----",V18)))</formula>
    </cfRule>
    <cfRule type="containsText" dxfId="674" priority="74" operator="containsText" text="◙">
      <formula>NOT(ISERROR(SEARCH("◙",V18)))</formula>
    </cfRule>
  </conditionalFormatting>
  <conditionalFormatting sqref="V22:V27">
    <cfRule type="containsText" dxfId="673" priority="23" operator="containsText" text=" -----">
      <formula>NOT(ISERROR(SEARCH(" -----",V22)))</formula>
    </cfRule>
  </conditionalFormatting>
  <conditionalFormatting sqref="V27">
    <cfRule type="containsText" dxfId="672" priority="22" operator="containsText" text="◙">
      <formula>NOT(ISERROR(SEARCH("◙",V27)))</formula>
    </cfRule>
    <cfRule type="containsText" dxfId="671" priority="21" operator="containsText" text=" -----">
      <formula>NOT(ISERROR(SEARCH(" -----",V27)))</formula>
    </cfRule>
    <cfRule type="containsText" dxfId="670" priority="20" operator="containsText" text="P.">
      <formula>NOT(ISERROR(SEARCH("P.",V27)))</formula>
    </cfRule>
    <cfRule type="containsText" dxfId="669" priority="18" operator="containsText" text=" -----">
      <formula>NOT(ISERROR(SEARCH(" -----",V27)))</formula>
    </cfRule>
    <cfRule type="containsText" dxfId="668" priority="19" operator="containsText" text="◙">
      <formula>NOT(ISERROR(SEARCH("◙",V27)))</formula>
    </cfRule>
    <cfRule type="containsText" dxfId="667" priority="24" operator="containsText" text="P.">
      <formula>NOT(ISERROR(SEARCH("P.",V27)))</formula>
    </cfRule>
  </conditionalFormatting>
  <conditionalFormatting sqref="W5:W26">
    <cfRule type="containsText" dxfId="666" priority="91" operator="containsText" text="Ø">
      <formula>NOT(ISERROR(SEARCH("Ø",W5)))</formula>
    </cfRule>
  </conditionalFormatting>
  <conditionalFormatting sqref="W27">
    <cfRule type="containsText" dxfId="665" priority="10" operator="containsText" text=" -----">
      <formula>NOT(ISERROR(SEARCH(" -----",W27)))</formula>
    </cfRule>
    <cfRule type="containsText" dxfId="664" priority="16" operator="containsText" text="P.">
      <formula>NOT(ISERROR(SEARCH("P.",W27)))</formula>
    </cfRule>
    <cfRule type="containsText" dxfId="663" priority="15" operator="containsText" text=" -----">
      <formula>NOT(ISERROR(SEARCH(" -----",W27)))</formula>
    </cfRule>
    <cfRule type="containsText" dxfId="662" priority="14" operator="containsText" text="◙">
      <formula>NOT(ISERROR(SEARCH("◙",W27)))</formula>
    </cfRule>
    <cfRule type="containsText" dxfId="661" priority="13" operator="containsText" text=" -----">
      <formula>NOT(ISERROR(SEARCH(" -----",W27)))</formula>
    </cfRule>
    <cfRule type="containsText" dxfId="660" priority="12" operator="containsText" text="P.">
      <formula>NOT(ISERROR(SEARCH("P.",W27)))</formula>
    </cfRule>
    <cfRule type="containsText" dxfId="659" priority="11" operator="containsText" text="◙">
      <formula>NOT(ISERROR(SEARCH("◙",W27)))</formula>
    </cfRule>
    <cfRule type="containsText" dxfId="658" priority="9" operator="containsText" text="?FDS-">
      <formula>NOT(ISERROR(SEARCH("?FDS-",W27)))</formula>
    </cfRule>
  </conditionalFormatting>
  <conditionalFormatting sqref="Y4">
    <cfRule type="containsText" dxfId="657" priority="26" operator="containsText" text=" -">
      <formula>NOT(ISERROR(SEARCH(" -",Y4)))</formula>
    </cfRule>
  </conditionalFormatting>
  <conditionalFormatting sqref="Z4:AA4">
    <cfRule type="containsText" dxfId="656" priority="25" operator="containsText" text="Ø">
      <formula>NOT(ISERROR(SEARCH("Ø",Z4)))</formula>
    </cfRule>
  </conditionalFormatting>
  <printOptions horizontalCentered="1"/>
  <pageMargins left="0" right="0" top="0.31496062992125984" bottom="0" header="0" footer="0"/>
  <pageSetup paperSize="9" scale="80" orientation="landscape" r:id="rId1"/>
  <headerFooter>
    <oddHeader xml:space="preserve">&amp;R&amp;G
</oddHeader>
    <oddFooter>&amp;R
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A686E-1722-4CC5-82E7-C8B4F719DA6A}">
  <dimension ref="A1:AO47"/>
  <sheetViews>
    <sheetView showZero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6.21875" style="1" customWidth="1"/>
    <col min="7" max="7" width="12.109375" style="3" customWidth="1"/>
    <col min="8" max="8" width="11" style="11" customWidth="1"/>
    <col min="9" max="9" width="15.88671875" style="69" customWidth="1"/>
    <col min="10" max="10" width="50.109375" style="1" customWidth="1"/>
    <col min="11" max="11" width="8.88671875" style="1" customWidth="1"/>
    <col min="12" max="12" width="4.6640625" style="1" customWidth="1"/>
    <col min="13" max="13" width="5" style="1" customWidth="1"/>
    <col min="14" max="14" width="4" style="1" customWidth="1"/>
    <col min="15" max="15" width="6.33203125" style="1" customWidth="1"/>
    <col min="16" max="16" width="5.554687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556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145" t="s">
        <v>555</v>
      </c>
      <c r="K3" s="103"/>
      <c r="L3" s="103"/>
      <c r="M3" s="103"/>
      <c r="N3" s="102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01" t="s">
        <v>554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IF(COUNTIF(R5:R25,"◄")=0,"☺","☻")</f>
        <v>☻</v>
      </c>
      <c r="S4" s="82" t="s">
        <v>79</v>
      </c>
      <c r="T4" s="83" t="s">
        <v>2</v>
      </c>
      <c r="U4" s="84" t="str">
        <f>IF(COUNTIF(U5:U25,"◄")=0,"☺","☻")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IF(COUNTIF(Y5:Y25,"◄")=0,"",(CONCATENATE(" - ",COUNTIF(Y5:Y25,"◄"))))</f>
        <v xml:space="preserve"> - 21</v>
      </c>
      <c r="Z4" s="92" t="s">
        <v>16</v>
      </c>
      <c r="AA4" s="92" t="s">
        <v>16</v>
      </c>
      <c r="AB4" s="93">
        <f>COUNTIF(AB5:AB30,"►")</f>
        <v>0</v>
      </c>
    </row>
    <row r="5" spans="1:41" ht="16.2" thickBot="1" x14ac:dyDescent="0.35">
      <c r="A5" s="144">
        <v>1</v>
      </c>
      <c r="B5" s="143">
        <v>1</v>
      </c>
      <c r="C5" s="143" t="s">
        <v>15</v>
      </c>
      <c r="D5" s="143">
        <v>2</v>
      </c>
      <c r="E5" s="142">
        <v>2013</v>
      </c>
      <c r="F5" s="141" t="s">
        <v>553</v>
      </c>
      <c r="G5" s="138">
        <v>41293</v>
      </c>
      <c r="H5" s="137">
        <v>41295</v>
      </c>
      <c r="I5" s="82" t="s">
        <v>552</v>
      </c>
      <c r="J5" s="136" t="s">
        <v>551</v>
      </c>
      <c r="K5" s="14"/>
      <c r="L5" s="14"/>
      <c r="M5" s="14"/>
      <c r="N5" s="135"/>
      <c r="O5" s="134" t="s">
        <v>550</v>
      </c>
      <c r="P5" s="134" t="s">
        <v>86</v>
      </c>
      <c r="Q5" s="133" t="s">
        <v>86</v>
      </c>
      <c r="R5" s="86" t="str">
        <f>IF(T5&gt;0,"ok","◄")</f>
        <v>◄</v>
      </c>
      <c r="S5" s="13" t="s">
        <v>552</v>
      </c>
      <c r="T5" s="6"/>
      <c r="U5" s="86" t="str">
        <f>IF(W5&gt;0,"ok","◄")</f>
        <v>◄</v>
      </c>
      <c r="V5" s="13" t="s">
        <v>557</v>
      </c>
      <c r="W5" s="6"/>
      <c r="X5" s="9" t="str">
        <f t="shared" ref="X5:X25" si="0">IF(AND(Y5="◄",AB5="►"),"◄?►",IF(Y5="◄","◄",IF(AB5="►","►","")))</f>
        <v>◄</v>
      </c>
      <c r="Y5" s="8" t="str">
        <f t="shared" ref="Y5:Y25" si="1">IF(Z5&gt;0,"","◄")</f>
        <v>◄</v>
      </c>
      <c r="Z5" s="6"/>
      <c r="AA5" s="6"/>
      <c r="AB5" s="112" t="str">
        <f t="shared" ref="AB5:AB25" si="2">IF(AA5&gt;0,"►","")</f>
        <v/>
      </c>
    </row>
    <row r="6" spans="1:41" ht="16.2" thickBot="1" x14ac:dyDescent="0.35">
      <c r="A6" s="23">
        <v>2</v>
      </c>
      <c r="B6" s="37">
        <v>3</v>
      </c>
      <c r="C6" s="37" t="s">
        <v>15</v>
      </c>
      <c r="D6" s="37">
        <v>4</v>
      </c>
      <c r="E6" s="140">
        <v>2013</v>
      </c>
      <c r="F6" s="139" t="s">
        <v>549</v>
      </c>
      <c r="G6" s="138">
        <v>41293</v>
      </c>
      <c r="H6" s="137">
        <v>41295</v>
      </c>
      <c r="I6" s="82" t="s">
        <v>548</v>
      </c>
      <c r="J6" s="136" t="s">
        <v>547</v>
      </c>
      <c r="K6" s="14"/>
      <c r="L6" s="14"/>
      <c r="M6" s="14"/>
      <c r="N6" s="135"/>
      <c r="O6" s="134" t="s">
        <v>546</v>
      </c>
      <c r="P6" s="134" t="s">
        <v>1</v>
      </c>
      <c r="Q6" s="133" t="s">
        <v>545</v>
      </c>
      <c r="R6" s="86" t="str">
        <f t="shared" ref="R6:R25" si="3">IF(T6&gt;0,"ok","◄")</f>
        <v>◄</v>
      </c>
      <c r="S6" s="13" t="s">
        <v>548</v>
      </c>
      <c r="T6" s="6"/>
      <c r="U6" s="86" t="str">
        <f t="shared" ref="U6:U25" si="4">IF(W6&gt;0,"ok","◄")</f>
        <v>◄</v>
      </c>
      <c r="V6" s="13" t="s">
        <v>558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</row>
    <row r="7" spans="1:41" ht="16.2" thickBot="1" x14ac:dyDescent="0.35">
      <c r="A7" s="23">
        <v>3</v>
      </c>
      <c r="B7" s="37">
        <v>5</v>
      </c>
      <c r="C7" s="37" t="s">
        <v>15</v>
      </c>
      <c r="D7" s="37">
        <v>6</v>
      </c>
      <c r="E7" s="140">
        <v>2013</v>
      </c>
      <c r="F7" s="139" t="s">
        <v>544</v>
      </c>
      <c r="G7" s="138">
        <v>41293</v>
      </c>
      <c r="H7" s="137">
        <v>41295</v>
      </c>
      <c r="I7" s="82" t="s">
        <v>543</v>
      </c>
      <c r="J7" s="136" t="s">
        <v>542</v>
      </c>
      <c r="K7" s="14"/>
      <c r="L7" s="14"/>
      <c r="M7" s="14"/>
      <c r="N7" s="135"/>
      <c r="O7" s="134" t="s">
        <v>541</v>
      </c>
      <c r="P7" s="134" t="s">
        <v>86</v>
      </c>
      <c r="Q7" s="133" t="s">
        <v>86</v>
      </c>
      <c r="R7" s="86" t="str">
        <f t="shared" si="3"/>
        <v>◄</v>
      </c>
      <c r="S7" s="13" t="s">
        <v>543</v>
      </c>
      <c r="T7" s="6"/>
      <c r="U7" s="86" t="str">
        <f t="shared" si="4"/>
        <v>◄</v>
      </c>
      <c r="V7" s="13" t="s">
        <v>559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</row>
    <row r="8" spans="1:41" ht="16.2" thickBot="1" x14ac:dyDescent="0.35">
      <c r="A8" s="23">
        <v>4</v>
      </c>
      <c r="B8" s="37">
        <v>7</v>
      </c>
      <c r="C8" s="76" t="s">
        <v>15</v>
      </c>
      <c r="D8" s="76">
        <v>7</v>
      </c>
      <c r="E8" s="140">
        <v>2013</v>
      </c>
      <c r="F8" s="139" t="s">
        <v>540</v>
      </c>
      <c r="G8" s="138">
        <v>41314</v>
      </c>
      <c r="H8" s="137">
        <v>41316</v>
      </c>
      <c r="I8" s="82" t="s">
        <v>539</v>
      </c>
      <c r="J8" s="136" t="s">
        <v>538</v>
      </c>
      <c r="K8" s="14"/>
      <c r="L8" s="14"/>
      <c r="M8" s="14"/>
      <c r="N8" s="135"/>
      <c r="O8" s="134" t="s">
        <v>537</v>
      </c>
      <c r="P8" s="134" t="s">
        <v>1</v>
      </c>
      <c r="Q8" s="133" t="s">
        <v>536</v>
      </c>
      <c r="R8" s="86" t="str">
        <f t="shared" si="3"/>
        <v>◄</v>
      </c>
      <c r="S8" s="13" t="s">
        <v>539</v>
      </c>
      <c r="T8" s="6"/>
      <c r="U8" s="86" t="str">
        <f t="shared" si="4"/>
        <v>◄</v>
      </c>
      <c r="V8" s="13" t="s">
        <v>560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</row>
    <row r="9" spans="1:41" ht="16.2" thickBot="1" x14ac:dyDescent="0.35">
      <c r="A9" s="23">
        <v>5</v>
      </c>
      <c r="B9" s="37">
        <v>8</v>
      </c>
      <c r="C9" s="76" t="s">
        <v>15</v>
      </c>
      <c r="D9" s="76">
        <v>8</v>
      </c>
      <c r="E9" s="140">
        <v>2013</v>
      </c>
      <c r="F9" s="139" t="s">
        <v>535</v>
      </c>
      <c r="G9" s="138">
        <v>41314</v>
      </c>
      <c r="H9" s="137">
        <v>41316</v>
      </c>
      <c r="I9" s="82" t="s">
        <v>534</v>
      </c>
      <c r="J9" s="136" t="s">
        <v>533</v>
      </c>
      <c r="K9" s="14"/>
      <c r="L9" s="14"/>
      <c r="M9" s="14"/>
      <c r="N9" s="135"/>
      <c r="O9" s="134" t="s">
        <v>532</v>
      </c>
      <c r="P9" s="134" t="s">
        <v>1</v>
      </c>
      <c r="Q9" s="133" t="s">
        <v>531</v>
      </c>
      <c r="R9" s="86" t="str">
        <f t="shared" si="3"/>
        <v>◄</v>
      </c>
      <c r="S9" s="13" t="s">
        <v>534</v>
      </c>
      <c r="T9" s="6"/>
      <c r="U9" s="86" t="str">
        <f t="shared" si="4"/>
        <v>◄</v>
      </c>
      <c r="V9" s="13" t="s">
        <v>561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</row>
    <row r="10" spans="1:41" ht="16.2" thickBot="1" x14ac:dyDescent="0.35">
      <c r="A10" s="23">
        <v>6</v>
      </c>
      <c r="B10" s="37">
        <v>9</v>
      </c>
      <c r="C10" s="37" t="s">
        <v>15</v>
      </c>
      <c r="D10" s="37">
        <v>10</v>
      </c>
      <c r="E10" s="140">
        <v>2013</v>
      </c>
      <c r="F10" s="139" t="s">
        <v>530</v>
      </c>
      <c r="G10" s="138">
        <v>41356</v>
      </c>
      <c r="H10" s="137">
        <v>41358</v>
      </c>
      <c r="I10" s="82" t="s">
        <v>529</v>
      </c>
      <c r="J10" s="136" t="s">
        <v>528</v>
      </c>
      <c r="K10" s="14"/>
      <c r="L10" s="14"/>
      <c r="M10" s="14"/>
      <c r="N10" s="135"/>
      <c r="O10" s="134" t="s">
        <v>527</v>
      </c>
      <c r="P10" s="134" t="s">
        <v>86</v>
      </c>
      <c r="Q10" s="133" t="s">
        <v>86</v>
      </c>
      <c r="R10" s="86" t="str">
        <f t="shared" si="3"/>
        <v>◄</v>
      </c>
      <c r="S10" s="13" t="s">
        <v>529</v>
      </c>
      <c r="T10" s="6"/>
      <c r="U10" s="86" t="str">
        <f t="shared" si="4"/>
        <v>◄</v>
      </c>
      <c r="V10" s="13" t="s">
        <v>562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</row>
    <row r="11" spans="1:41" ht="16.2" thickBot="1" x14ac:dyDescent="0.35">
      <c r="A11" s="23">
        <v>7</v>
      </c>
      <c r="B11" s="37">
        <v>11</v>
      </c>
      <c r="C11" s="76" t="s">
        <v>15</v>
      </c>
      <c r="D11" s="76">
        <v>11</v>
      </c>
      <c r="E11" s="140">
        <v>2013</v>
      </c>
      <c r="F11" s="139" t="s">
        <v>526</v>
      </c>
      <c r="G11" s="138">
        <v>41356</v>
      </c>
      <c r="H11" s="137">
        <v>41358</v>
      </c>
      <c r="I11" s="82" t="s">
        <v>525</v>
      </c>
      <c r="J11" s="136" t="s">
        <v>524</v>
      </c>
      <c r="K11" s="14"/>
      <c r="L11" s="14"/>
      <c r="M11" s="14"/>
      <c r="N11" s="135"/>
      <c r="O11" s="134" t="s">
        <v>523</v>
      </c>
      <c r="P11" s="134" t="s">
        <v>1</v>
      </c>
      <c r="Q11" s="133" t="s">
        <v>522</v>
      </c>
      <c r="R11" s="86" t="str">
        <f t="shared" si="3"/>
        <v>◄</v>
      </c>
      <c r="S11" s="13" t="s">
        <v>525</v>
      </c>
      <c r="T11" s="6"/>
      <c r="U11" s="86" t="str">
        <f t="shared" si="4"/>
        <v>◄</v>
      </c>
      <c r="V11" s="13" t="s">
        <v>563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</row>
    <row r="12" spans="1:41" ht="16.2" thickBot="1" x14ac:dyDescent="0.35">
      <c r="A12" s="23">
        <v>8</v>
      </c>
      <c r="B12" s="37">
        <v>12</v>
      </c>
      <c r="C12" s="37" t="s">
        <v>15</v>
      </c>
      <c r="D12" s="37">
        <v>13</v>
      </c>
      <c r="E12" s="140">
        <v>2013</v>
      </c>
      <c r="F12" s="139" t="s">
        <v>521</v>
      </c>
      <c r="G12" s="138">
        <v>41377</v>
      </c>
      <c r="H12" s="137">
        <v>41379</v>
      </c>
      <c r="I12" s="82" t="s">
        <v>520</v>
      </c>
      <c r="J12" s="136" t="s">
        <v>519</v>
      </c>
      <c r="K12" s="14"/>
      <c r="L12" s="14"/>
      <c r="M12" s="14"/>
      <c r="N12" s="135"/>
      <c r="O12" s="134" t="s">
        <v>518</v>
      </c>
      <c r="P12" s="134" t="s">
        <v>1</v>
      </c>
      <c r="Q12" s="133" t="s">
        <v>517</v>
      </c>
      <c r="R12" s="86" t="str">
        <f t="shared" si="3"/>
        <v>◄</v>
      </c>
      <c r="S12" s="13" t="s">
        <v>520</v>
      </c>
      <c r="T12" s="6"/>
      <c r="U12" s="86" t="str">
        <f t="shared" si="4"/>
        <v>◄</v>
      </c>
      <c r="V12" s="13" t="s">
        <v>564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</row>
    <row r="13" spans="1:41" ht="16.2" thickBot="1" x14ac:dyDescent="0.35">
      <c r="A13" s="23">
        <v>9</v>
      </c>
      <c r="B13" s="37">
        <v>14</v>
      </c>
      <c r="C13" s="76" t="s">
        <v>15</v>
      </c>
      <c r="D13" s="76">
        <v>14</v>
      </c>
      <c r="E13" s="140">
        <v>2013</v>
      </c>
      <c r="F13" s="139" t="s">
        <v>516</v>
      </c>
      <c r="G13" s="138">
        <v>41377</v>
      </c>
      <c r="H13" s="137">
        <v>41379</v>
      </c>
      <c r="I13" s="82" t="s">
        <v>515</v>
      </c>
      <c r="J13" s="136" t="s">
        <v>514</v>
      </c>
      <c r="K13" s="14"/>
      <c r="L13" s="14"/>
      <c r="M13" s="14"/>
      <c r="N13" s="135"/>
      <c r="O13" s="134" t="s">
        <v>513</v>
      </c>
      <c r="P13" s="134" t="s">
        <v>1</v>
      </c>
      <c r="Q13" s="133" t="s">
        <v>512</v>
      </c>
      <c r="R13" s="86" t="str">
        <f t="shared" si="3"/>
        <v>◄</v>
      </c>
      <c r="S13" s="13" t="s">
        <v>515</v>
      </c>
      <c r="T13" s="6"/>
      <c r="U13" s="86" t="str">
        <f t="shared" si="4"/>
        <v>◄</v>
      </c>
      <c r="V13" s="13" t="s">
        <v>565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</row>
    <row r="14" spans="1:41" ht="16.2" thickBot="1" x14ac:dyDescent="0.35">
      <c r="A14" s="23">
        <v>10</v>
      </c>
      <c r="B14" s="37">
        <v>15</v>
      </c>
      <c r="C14" s="37" t="s">
        <v>15</v>
      </c>
      <c r="D14" s="37">
        <v>16</v>
      </c>
      <c r="E14" s="140">
        <v>2013</v>
      </c>
      <c r="F14" s="139" t="s">
        <v>511</v>
      </c>
      <c r="G14" s="138">
        <v>41316</v>
      </c>
      <c r="H14" s="137">
        <v>41318</v>
      </c>
      <c r="I14" s="82" t="s">
        <v>510</v>
      </c>
      <c r="J14" s="136" t="s">
        <v>509</v>
      </c>
      <c r="K14" s="14"/>
      <c r="L14" s="14"/>
      <c r="M14" s="14"/>
      <c r="N14" s="135"/>
      <c r="O14" s="134" t="s">
        <v>508</v>
      </c>
      <c r="P14" s="134" t="s">
        <v>1</v>
      </c>
      <c r="Q14" s="133" t="s">
        <v>507</v>
      </c>
      <c r="R14" s="86" t="str">
        <f t="shared" si="3"/>
        <v>◄</v>
      </c>
      <c r="S14" s="13" t="s">
        <v>510</v>
      </c>
      <c r="T14" s="6"/>
      <c r="U14" s="86" t="str">
        <f t="shared" si="4"/>
        <v>◄</v>
      </c>
      <c r="V14" s="13" t="s">
        <v>566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</row>
    <row r="15" spans="1:41" ht="16.2" thickBot="1" x14ac:dyDescent="0.35">
      <c r="A15" s="23">
        <v>11</v>
      </c>
      <c r="B15" s="37">
        <v>17</v>
      </c>
      <c r="C15" s="37" t="s">
        <v>15</v>
      </c>
      <c r="D15" s="37">
        <v>18</v>
      </c>
      <c r="E15" s="140">
        <v>2013</v>
      </c>
      <c r="F15" s="139" t="s">
        <v>506</v>
      </c>
      <c r="G15" s="138">
        <v>41405</v>
      </c>
      <c r="H15" s="137">
        <v>41407</v>
      </c>
      <c r="I15" s="82" t="s">
        <v>505</v>
      </c>
      <c r="J15" s="136" t="s">
        <v>504</v>
      </c>
      <c r="K15" s="14"/>
      <c r="L15" s="14"/>
      <c r="M15" s="14"/>
      <c r="N15" s="135"/>
      <c r="O15" s="134" t="s">
        <v>503</v>
      </c>
      <c r="P15" s="134" t="s">
        <v>1</v>
      </c>
      <c r="Q15" s="133" t="s">
        <v>502</v>
      </c>
      <c r="R15" s="86" t="str">
        <f t="shared" si="3"/>
        <v>◄</v>
      </c>
      <c r="S15" s="13" t="s">
        <v>505</v>
      </c>
      <c r="T15" s="6"/>
      <c r="U15" s="86" t="str">
        <f t="shared" si="4"/>
        <v>◄</v>
      </c>
      <c r="V15" s="13" t="s">
        <v>567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</row>
    <row r="16" spans="1:41" ht="16.2" thickBot="1" x14ac:dyDescent="0.35">
      <c r="A16" s="23">
        <v>12</v>
      </c>
      <c r="B16" s="37">
        <v>19</v>
      </c>
      <c r="C16" s="37" t="s">
        <v>15</v>
      </c>
      <c r="D16" s="37">
        <v>20</v>
      </c>
      <c r="E16" s="140">
        <v>2013</v>
      </c>
      <c r="F16" s="139" t="s">
        <v>501</v>
      </c>
      <c r="G16" s="138">
        <v>41447</v>
      </c>
      <c r="H16" s="137">
        <v>41449</v>
      </c>
      <c r="I16" s="82" t="s">
        <v>500</v>
      </c>
      <c r="J16" s="136" t="s">
        <v>499</v>
      </c>
      <c r="K16" s="14"/>
      <c r="L16" s="14"/>
      <c r="M16" s="14"/>
      <c r="N16" s="135"/>
      <c r="O16" s="134" t="s">
        <v>498</v>
      </c>
      <c r="P16" s="134" t="s">
        <v>1</v>
      </c>
      <c r="Q16" s="133" t="s">
        <v>497</v>
      </c>
      <c r="R16" s="86" t="str">
        <f t="shared" si="3"/>
        <v>◄</v>
      </c>
      <c r="S16" s="13" t="s">
        <v>500</v>
      </c>
      <c r="T16" s="6"/>
      <c r="U16" s="86" t="str">
        <f t="shared" si="4"/>
        <v>◄</v>
      </c>
      <c r="V16" s="13" t="s">
        <v>568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</row>
    <row r="17" spans="1:38" ht="16.2" thickBot="1" x14ac:dyDescent="0.35">
      <c r="A17" s="23">
        <v>13</v>
      </c>
      <c r="B17" s="37">
        <v>21</v>
      </c>
      <c r="C17" s="76" t="s">
        <v>15</v>
      </c>
      <c r="D17" s="76">
        <v>21</v>
      </c>
      <c r="E17" s="140">
        <v>2013</v>
      </c>
      <c r="F17" s="139" t="s">
        <v>496</v>
      </c>
      <c r="G17" s="138">
        <v>41447</v>
      </c>
      <c r="H17" s="137">
        <v>41449</v>
      </c>
      <c r="I17" s="82" t="s">
        <v>495</v>
      </c>
      <c r="J17" s="136" t="s">
        <v>494</v>
      </c>
      <c r="K17" s="14"/>
      <c r="L17" s="14"/>
      <c r="M17" s="14"/>
      <c r="N17" s="135"/>
      <c r="O17" s="134" t="s">
        <v>493</v>
      </c>
      <c r="P17" s="134" t="s">
        <v>1</v>
      </c>
      <c r="Q17" s="133" t="s">
        <v>492</v>
      </c>
      <c r="R17" s="86" t="str">
        <f t="shared" si="3"/>
        <v>◄</v>
      </c>
      <c r="S17" s="13" t="s">
        <v>495</v>
      </c>
      <c r="T17" s="6"/>
      <c r="U17" s="86" t="str">
        <f t="shared" si="4"/>
        <v>◄</v>
      </c>
      <c r="V17" s="13" t="s">
        <v>569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</row>
    <row r="18" spans="1:38" ht="16.2" thickBot="1" x14ac:dyDescent="0.35">
      <c r="A18" s="23">
        <v>14</v>
      </c>
      <c r="B18" s="37">
        <v>22</v>
      </c>
      <c r="C18" s="37" t="s">
        <v>15</v>
      </c>
      <c r="D18" s="37">
        <v>23</v>
      </c>
      <c r="E18" s="140">
        <v>2013</v>
      </c>
      <c r="F18" s="139" t="s">
        <v>491</v>
      </c>
      <c r="G18" s="138">
        <v>41447</v>
      </c>
      <c r="H18" s="137">
        <v>41449</v>
      </c>
      <c r="I18" s="82" t="s">
        <v>490</v>
      </c>
      <c r="J18" s="136" t="s">
        <v>489</v>
      </c>
      <c r="K18" s="14"/>
      <c r="L18" s="14"/>
      <c r="M18" s="14"/>
      <c r="N18" s="135"/>
      <c r="O18" s="134" t="s">
        <v>488</v>
      </c>
      <c r="P18" s="134" t="s">
        <v>86</v>
      </c>
      <c r="Q18" s="133" t="s">
        <v>86</v>
      </c>
      <c r="R18" s="86" t="str">
        <f t="shared" si="3"/>
        <v>◄</v>
      </c>
      <c r="S18" s="13" t="s">
        <v>490</v>
      </c>
      <c r="T18" s="6"/>
      <c r="U18" s="86" t="str">
        <f t="shared" si="4"/>
        <v>◄</v>
      </c>
      <c r="V18" s="13" t="s">
        <v>570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</row>
    <row r="19" spans="1:38" ht="16.2" thickBot="1" x14ac:dyDescent="0.35">
      <c r="A19" s="23">
        <v>15</v>
      </c>
      <c r="B19" s="37">
        <v>24</v>
      </c>
      <c r="C19" s="37" t="s">
        <v>15</v>
      </c>
      <c r="D19" s="37">
        <v>25</v>
      </c>
      <c r="E19" s="140">
        <v>2013</v>
      </c>
      <c r="F19" s="139" t="s">
        <v>487</v>
      </c>
      <c r="G19" s="138">
        <v>41575</v>
      </c>
      <c r="H19" s="137">
        <v>41577</v>
      </c>
      <c r="I19" s="82" t="s">
        <v>486</v>
      </c>
      <c r="J19" s="136" t="s">
        <v>485</v>
      </c>
      <c r="K19" s="14"/>
      <c r="L19" s="14"/>
      <c r="M19" s="14"/>
      <c r="N19" s="135"/>
      <c r="O19" s="134" t="s">
        <v>484</v>
      </c>
      <c r="P19" s="134" t="s">
        <v>1</v>
      </c>
      <c r="Q19" s="133" t="s">
        <v>483</v>
      </c>
      <c r="R19" s="86" t="str">
        <f t="shared" si="3"/>
        <v>◄</v>
      </c>
      <c r="S19" s="13" t="s">
        <v>486</v>
      </c>
      <c r="T19" s="6"/>
      <c r="U19" s="86" t="str">
        <f t="shared" si="4"/>
        <v>◄</v>
      </c>
      <c r="V19" s="13" t="s">
        <v>571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</row>
    <row r="20" spans="1:38" ht="16.2" thickBot="1" x14ac:dyDescent="0.35">
      <c r="A20" s="23">
        <v>16</v>
      </c>
      <c r="B20" s="37">
        <v>26</v>
      </c>
      <c r="C20" s="37" t="s">
        <v>15</v>
      </c>
      <c r="D20" s="37">
        <v>27</v>
      </c>
      <c r="E20" s="140">
        <v>2013</v>
      </c>
      <c r="F20" s="139" t="s">
        <v>482</v>
      </c>
      <c r="G20" s="138">
        <v>41530</v>
      </c>
      <c r="H20" s="137">
        <v>41532</v>
      </c>
      <c r="I20" s="82" t="s">
        <v>481</v>
      </c>
      <c r="J20" s="136" t="s">
        <v>480</v>
      </c>
      <c r="K20" s="14"/>
      <c r="L20" s="14"/>
      <c r="M20" s="14"/>
      <c r="N20" s="135"/>
      <c r="O20" s="134" t="s">
        <v>479</v>
      </c>
      <c r="P20" s="134" t="s">
        <v>1</v>
      </c>
      <c r="Q20" s="133" t="s">
        <v>478</v>
      </c>
      <c r="R20" s="86" t="str">
        <f t="shared" si="3"/>
        <v>◄</v>
      </c>
      <c r="S20" s="13" t="s">
        <v>481</v>
      </c>
      <c r="T20" s="6"/>
      <c r="U20" s="86" t="str">
        <f t="shared" si="4"/>
        <v>◄</v>
      </c>
      <c r="V20" s="13" t="s">
        <v>572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</row>
    <row r="21" spans="1:38" ht="16.2" thickBot="1" x14ac:dyDescent="0.35">
      <c r="A21" s="23">
        <v>17</v>
      </c>
      <c r="B21" s="37">
        <v>28</v>
      </c>
      <c r="C21" s="76" t="s">
        <v>15</v>
      </c>
      <c r="D21" s="76">
        <v>28</v>
      </c>
      <c r="E21" s="140">
        <v>2013</v>
      </c>
      <c r="F21" s="139" t="s">
        <v>477</v>
      </c>
      <c r="G21" s="138">
        <v>41530</v>
      </c>
      <c r="H21" s="137">
        <v>41532</v>
      </c>
      <c r="I21" s="82" t="s">
        <v>476</v>
      </c>
      <c r="J21" s="136" t="s">
        <v>475</v>
      </c>
      <c r="K21" s="14"/>
      <c r="L21" s="14"/>
      <c r="M21" s="14"/>
      <c r="N21" s="135"/>
      <c r="O21" s="134" t="s">
        <v>474</v>
      </c>
      <c r="P21" s="134" t="s">
        <v>1</v>
      </c>
      <c r="Q21" s="133" t="s">
        <v>473</v>
      </c>
      <c r="R21" s="86" t="str">
        <f t="shared" si="3"/>
        <v>◄</v>
      </c>
      <c r="S21" s="13" t="s">
        <v>476</v>
      </c>
      <c r="T21" s="6"/>
      <c r="U21" s="86" t="str">
        <f t="shared" si="4"/>
        <v>◄</v>
      </c>
      <c r="V21" s="13" t="s">
        <v>573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</row>
    <row r="22" spans="1:38" ht="16.2" thickBot="1" x14ac:dyDescent="0.35">
      <c r="A22" s="23">
        <v>18</v>
      </c>
      <c r="B22" s="37">
        <v>29</v>
      </c>
      <c r="C22" s="76" t="s">
        <v>15</v>
      </c>
      <c r="D22" s="76">
        <v>29</v>
      </c>
      <c r="E22" s="140">
        <v>2013</v>
      </c>
      <c r="F22" s="139" t="s">
        <v>472</v>
      </c>
      <c r="G22" s="138">
        <v>41573</v>
      </c>
      <c r="H22" s="137">
        <v>41575</v>
      </c>
      <c r="I22" s="82" t="s">
        <v>471</v>
      </c>
      <c r="J22" s="136" t="s">
        <v>470</v>
      </c>
      <c r="K22" s="14"/>
      <c r="L22" s="14"/>
      <c r="M22" s="14"/>
      <c r="N22" s="135"/>
      <c r="O22" s="134" t="s">
        <v>469</v>
      </c>
      <c r="P22" s="134" t="s">
        <v>1</v>
      </c>
      <c r="Q22" s="133" t="s">
        <v>468</v>
      </c>
      <c r="R22" s="86" t="str">
        <f t="shared" si="3"/>
        <v>◄</v>
      </c>
      <c r="S22" s="13" t="s">
        <v>471</v>
      </c>
      <c r="T22" s="6"/>
      <c r="U22" s="86" t="str">
        <f t="shared" si="4"/>
        <v>◄</v>
      </c>
      <c r="V22" s="13" t="s">
        <v>574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</row>
    <row r="23" spans="1:38" ht="16.2" thickBot="1" x14ac:dyDescent="0.35">
      <c r="A23" s="23">
        <v>19</v>
      </c>
      <c r="B23" s="37">
        <v>30</v>
      </c>
      <c r="C23" s="37" t="s">
        <v>15</v>
      </c>
      <c r="D23" s="37">
        <v>31</v>
      </c>
      <c r="E23" s="140">
        <v>2013</v>
      </c>
      <c r="F23" s="139" t="s">
        <v>467</v>
      </c>
      <c r="G23" s="138">
        <v>41573</v>
      </c>
      <c r="H23" s="137">
        <v>41575</v>
      </c>
      <c r="I23" s="82" t="s">
        <v>466</v>
      </c>
      <c r="J23" s="136" t="s">
        <v>465</v>
      </c>
      <c r="K23" s="14"/>
      <c r="L23" s="14"/>
      <c r="M23" s="14"/>
      <c r="N23" s="135"/>
      <c r="O23" s="134" t="s">
        <v>464</v>
      </c>
      <c r="P23" s="134" t="s">
        <v>1</v>
      </c>
      <c r="Q23" s="133" t="s">
        <v>463</v>
      </c>
      <c r="R23" s="86" t="str">
        <f t="shared" si="3"/>
        <v>◄</v>
      </c>
      <c r="S23" s="13" t="s">
        <v>466</v>
      </c>
      <c r="T23" s="6"/>
      <c r="U23" s="86" t="str">
        <f t="shared" si="4"/>
        <v>◄</v>
      </c>
      <c r="V23" s="13" t="s">
        <v>574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</row>
    <row r="24" spans="1:38" ht="16.2" thickBot="1" x14ac:dyDescent="0.35">
      <c r="A24" s="23">
        <v>20</v>
      </c>
      <c r="B24" s="37">
        <v>32</v>
      </c>
      <c r="C24" s="37" t="s">
        <v>15</v>
      </c>
      <c r="D24" s="37">
        <v>33</v>
      </c>
      <c r="E24" s="140">
        <v>2013</v>
      </c>
      <c r="F24" s="139" t="s">
        <v>462</v>
      </c>
      <c r="G24" s="138">
        <v>41573</v>
      </c>
      <c r="H24" s="137">
        <v>41575</v>
      </c>
      <c r="I24" s="82" t="s">
        <v>461</v>
      </c>
      <c r="J24" s="136" t="s">
        <v>460</v>
      </c>
      <c r="K24" s="14"/>
      <c r="L24" s="14"/>
      <c r="M24" s="14"/>
      <c r="N24" s="135"/>
      <c r="O24" s="134" t="s">
        <v>459</v>
      </c>
      <c r="P24" s="134" t="s">
        <v>86</v>
      </c>
      <c r="Q24" s="133" t="s">
        <v>86</v>
      </c>
      <c r="R24" s="86" t="str">
        <f t="shared" si="3"/>
        <v>◄</v>
      </c>
      <c r="S24" s="13" t="s">
        <v>461</v>
      </c>
      <c r="T24" s="6"/>
      <c r="U24" s="86" t="str">
        <f t="shared" si="4"/>
        <v>◄</v>
      </c>
      <c r="V24" s="13" t="s">
        <v>575</v>
      </c>
      <c r="W24" s="6"/>
      <c r="X24" s="9" t="str">
        <f t="shared" si="0"/>
        <v>◄</v>
      </c>
      <c r="Y24" s="8" t="str">
        <f t="shared" si="1"/>
        <v>◄</v>
      </c>
      <c r="Z24" s="6"/>
      <c r="AA24" s="6"/>
      <c r="AB24" s="112" t="str">
        <f t="shared" si="2"/>
        <v/>
      </c>
    </row>
    <row r="25" spans="1:38" s="4" customFormat="1" ht="19.2" customHeight="1" thickBot="1" x14ac:dyDescent="0.35">
      <c r="A25" s="42">
        <v>21</v>
      </c>
      <c r="B25" s="43">
        <v>34</v>
      </c>
      <c r="C25" s="43" t="s">
        <v>15</v>
      </c>
      <c r="D25" s="43">
        <v>35</v>
      </c>
      <c r="E25" s="132">
        <v>2013</v>
      </c>
      <c r="F25" s="131" t="s">
        <v>458</v>
      </c>
      <c r="G25" s="45">
        <v>41573</v>
      </c>
      <c r="H25" s="46">
        <v>41575</v>
      </c>
      <c r="I25" s="68" t="s">
        <v>457</v>
      </c>
      <c r="J25" s="59" t="s">
        <v>456</v>
      </c>
      <c r="K25" s="60"/>
      <c r="L25" s="60"/>
      <c r="M25" s="60"/>
      <c r="N25" s="61"/>
      <c r="O25" s="31" t="s">
        <v>455</v>
      </c>
      <c r="P25" s="31" t="s">
        <v>1</v>
      </c>
      <c r="Q25" s="32" t="s">
        <v>454</v>
      </c>
      <c r="R25" s="86" t="str">
        <f t="shared" si="3"/>
        <v>◄</v>
      </c>
      <c r="S25" s="13" t="s">
        <v>457</v>
      </c>
      <c r="T25" s="6"/>
      <c r="U25" s="86" t="str">
        <f t="shared" si="4"/>
        <v>◄</v>
      </c>
      <c r="V25" s="13" t="s">
        <v>576</v>
      </c>
      <c r="W25" s="6"/>
      <c r="X25" s="9" t="str">
        <f t="shared" si="0"/>
        <v>◄</v>
      </c>
      <c r="Y25" s="8" t="str">
        <f t="shared" si="1"/>
        <v>◄</v>
      </c>
      <c r="Z25" s="6"/>
      <c r="AA25" s="6"/>
      <c r="AB25" s="112" t="str">
        <f t="shared" si="2"/>
        <v/>
      </c>
      <c r="AC25" s="33"/>
      <c r="AD25" s="34"/>
      <c r="AE25" s="34"/>
      <c r="AF25" s="34"/>
      <c r="AG25" s="34"/>
      <c r="AH25" s="34"/>
      <c r="AI25" s="34"/>
      <c r="AJ25" s="34"/>
      <c r="AK25" s="34"/>
      <c r="AL25" s="3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  <row r="47" spans="18:23" x14ac:dyDescent="0.3">
      <c r="R47"/>
      <c r="T47"/>
      <c r="U47"/>
      <c r="W47"/>
    </row>
  </sheetData>
  <sheetProtection sheet="1" objects="1" scenarios="1" autoFilter="0"/>
  <autoFilter ref="A1:AB47" xr:uid="{415A686E-1722-4CC5-82E7-C8B4F719DA6A}"/>
  <mergeCells count="11">
    <mergeCell ref="S2:T2"/>
    <mergeCell ref="V2:W2"/>
    <mergeCell ref="S3:T3"/>
    <mergeCell ref="V3:W3"/>
    <mergeCell ref="Y2:AB2"/>
    <mergeCell ref="AA3:AB3"/>
    <mergeCell ref="O3:Q3"/>
    <mergeCell ref="Y3:Z3"/>
    <mergeCell ref="O4:Q4"/>
    <mergeCell ref="G3:H3"/>
    <mergeCell ref="J4:N4"/>
  </mergeCells>
  <conditionalFormatting sqref="I4">
    <cfRule type="containsText" dxfId="655" priority="427" operator="containsText" text=" -----">
      <formula>NOT(ISERROR(SEARCH(" -----",I4)))</formula>
    </cfRule>
    <cfRule type="containsText" dxfId="654" priority="426" operator="containsText" text="?missend">
      <formula>NOT(ISERROR(SEARCH("?missend",I4)))</formula>
    </cfRule>
    <cfRule type="containsText" dxfId="653" priority="452" operator="containsText" text="P.">
      <formula>NOT(ISERROR(SEARCH("P.",I4)))</formula>
    </cfRule>
    <cfRule type="containsText" dxfId="652" priority="450" operator="containsText" text="◙">
      <formula>NOT(ISERROR(SEARCH("◙",I4)))</formula>
    </cfRule>
    <cfRule type="containsText" dxfId="651" priority="451" operator="containsText" text=" -----">
      <formula>NOT(ISERROR(SEARCH(" -----",I4)))</formula>
    </cfRule>
  </conditionalFormatting>
  <conditionalFormatting sqref="I4:I25">
    <cfRule type="containsText" dxfId="650" priority="96" operator="containsText" text="◙">
      <formula>NOT(ISERROR(SEARCH("◙",I4)))</formula>
    </cfRule>
    <cfRule type="containsText" dxfId="649" priority="98" operator="containsText" text="P.">
      <formula>NOT(ISERROR(SEARCH("P.",I4)))</formula>
    </cfRule>
    <cfRule type="containsText" dxfId="648" priority="97" operator="containsText" text=" -----">
      <formula>NOT(ISERROR(SEARCH(" -----",I4)))</formula>
    </cfRule>
  </conditionalFormatting>
  <conditionalFormatting sqref="I5:I25">
    <cfRule type="containsText" dxfId="647" priority="94" operator="containsText" text=" -----">
      <formula>NOT(ISERROR(SEARCH(" -----",I5)))</formula>
    </cfRule>
    <cfRule type="containsText" dxfId="646" priority="93" operator="containsText" text="?missend">
      <formula>NOT(ISERROR(SEARCH("?missend",I5)))</formula>
    </cfRule>
    <cfRule type="containsText" dxfId="645" priority="92" operator="containsText" text="P.">
      <formula>NOT(ISERROR(SEARCH("P.",I5)))</formula>
    </cfRule>
    <cfRule type="containsText" dxfId="644" priority="91" operator="containsText" text=" -----">
      <formula>NOT(ISERROR(SEARCH(" -----",I5)))</formula>
    </cfRule>
    <cfRule type="containsText" dxfId="643" priority="90" operator="containsText" text="◙">
      <formula>NOT(ISERROR(SEARCH("◙",I5)))</formula>
    </cfRule>
  </conditionalFormatting>
  <conditionalFormatting sqref="P5:Q25">
    <cfRule type="containsBlanks" dxfId="642" priority="95">
      <formula>LEN(TRIM(P5))=0</formula>
    </cfRule>
  </conditionalFormatting>
  <conditionalFormatting sqref="S4">
    <cfRule type="containsText" dxfId="641" priority="61" operator="containsText" text="?missend">
      <formula>NOT(ISERROR(SEARCH("?missend",S4)))</formula>
    </cfRule>
    <cfRule type="containsText" dxfId="640" priority="62" operator="containsText" text=" -----">
      <formula>NOT(ISERROR(SEARCH(" -----",S4)))</formula>
    </cfRule>
    <cfRule type="containsText" dxfId="639" priority="63" operator="containsText" text="◙">
      <formula>NOT(ISERROR(SEARCH("◙",S4)))</formula>
    </cfRule>
    <cfRule type="containsText" dxfId="638" priority="64" operator="containsText" text=" -----">
      <formula>NOT(ISERROR(SEARCH(" -----",S4)))</formula>
    </cfRule>
    <cfRule type="containsText" dxfId="637" priority="65" operator="containsText" text="P.">
      <formula>NOT(ISERROR(SEARCH("P.",S4)))</formula>
    </cfRule>
  </conditionalFormatting>
  <conditionalFormatting sqref="S4:S17 S19:S25">
    <cfRule type="containsText" dxfId="636" priority="15" operator="containsText" text="◙">
      <formula>NOT(ISERROR(SEARCH("◙",S4)))</formula>
    </cfRule>
    <cfRule type="containsText" dxfId="635" priority="16" operator="containsText" text=" -----">
      <formula>NOT(ISERROR(SEARCH(" -----",S4)))</formula>
    </cfRule>
    <cfRule type="containsText" dxfId="634" priority="17" operator="containsText" text="P.">
      <formula>NOT(ISERROR(SEARCH("P.",S4)))</formula>
    </cfRule>
  </conditionalFormatting>
  <conditionalFormatting sqref="S5:S17 S19:S25">
    <cfRule type="containsText" dxfId="633" priority="12" operator="containsText" text="◙">
      <formula>NOT(ISERROR(SEARCH("◙",S5)))</formula>
    </cfRule>
    <cfRule type="containsText" dxfId="632" priority="13" operator="containsText" text="P.">
      <formula>NOT(ISERROR(SEARCH("P.",S5)))</formula>
    </cfRule>
    <cfRule type="containsText" dxfId="631" priority="14" operator="containsText" text=" -----">
      <formula>NOT(ISERROR(SEARCH(" -----",S5)))</formula>
    </cfRule>
  </conditionalFormatting>
  <conditionalFormatting sqref="S5:S21">
    <cfRule type="containsText" dxfId="630" priority="10" operator="containsText" text=" -----">
      <formula>NOT(ISERROR(SEARCH(" -----",S5)))</formula>
    </cfRule>
  </conditionalFormatting>
  <conditionalFormatting sqref="S5:S25">
    <cfRule type="containsText" dxfId="629" priority="3" operator="containsText" text="?FDS-">
      <formula>NOT(ISERROR(SEARCH("?FDS-",S5)))</formula>
    </cfRule>
  </conditionalFormatting>
  <conditionalFormatting sqref="S18">
    <cfRule type="containsText" dxfId="628" priority="7" operator="containsText" text="P.">
      <formula>NOT(ISERROR(SEARCH("P.",S18)))</formula>
    </cfRule>
    <cfRule type="containsText" dxfId="627" priority="9" operator="containsText" text="◙">
      <formula>NOT(ISERROR(SEARCH("◙",S18)))</formula>
    </cfRule>
    <cfRule type="containsText" dxfId="626" priority="11" operator="containsText" text="P.">
      <formula>NOT(ISERROR(SEARCH("P.",S18)))</formula>
    </cfRule>
    <cfRule type="containsText" dxfId="625" priority="8" operator="containsText" text=" -----">
      <formula>NOT(ISERROR(SEARCH(" -----",S18)))</formula>
    </cfRule>
    <cfRule type="containsText" dxfId="624" priority="5" operator="containsText" text=" -----">
      <formula>NOT(ISERROR(SEARCH(" -----",S18)))</formula>
    </cfRule>
    <cfRule type="containsText" dxfId="623" priority="6" operator="containsText" text="◙">
      <formula>NOT(ISERROR(SEARCH("◙",S18)))</formula>
    </cfRule>
  </conditionalFormatting>
  <conditionalFormatting sqref="S22:S25">
    <cfRule type="containsText" dxfId="622" priority="4" operator="containsText" text=" -----">
      <formula>NOT(ISERROR(SEARCH(" -----",S22)))</formula>
    </cfRule>
  </conditionalFormatting>
  <conditionalFormatting sqref="V4">
    <cfRule type="containsText" dxfId="621" priority="57" operator="containsText" text="P.">
      <formula>NOT(ISERROR(SEARCH("P.",V4)))</formula>
    </cfRule>
    <cfRule type="containsText" dxfId="620" priority="56" operator="containsText" text=" -----">
      <formula>NOT(ISERROR(SEARCH(" -----",V4)))</formula>
    </cfRule>
    <cfRule type="containsText" dxfId="619" priority="55" operator="containsText" text="◙">
      <formula>NOT(ISERROR(SEARCH("◙",V4)))</formula>
    </cfRule>
    <cfRule type="containsText" dxfId="618" priority="54" operator="containsText" text=" -----">
      <formula>NOT(ISERROR(SEARCH(" -----",V4)))</formula>
    </cfRule>
    <cfRule type="containsText" dxfId="617" priority="53" operator="containsText" text="?missend">
      <formula>NOT(ISERROR(SEARCH("?missend",V4)))</formula>
    </cfRule>
    <cfRule type="containsText" dxfId="616" priority="52" operator="containsText" text="P.">
      <formula>NOT(ISERROR(SEARCH("P.",V4)))</formula>
    </cfRule>
    <cfRule type="containsText" dxfId="615" priority="51" operator="containsText" text=" -----">
      <formula>NOT(ISERROR(SEARCH(" -----",V4)))</formula>
    </cfRule>
    <cfRule type="containsText" dxfId="614" priority="50" operator="containsText" text="◙">
      <formula>NOT(ISERROR(SEARCH("◙",V4)))</formula>
    </cfRule>
  </conditionalFormatting>
  <conditionalFormatting sqref="V5:V17 V19:V25">
    <cfRule type="containsText" dxfId="613" priority="78" operator="containsText" text="◙">
      <formula>NOT(ISERROR(SEARCH("◙",V5)))</formula>
    </cfRule>
    <cfRule type="containsText" dxfId="612" priority="79" operator="containsText" text="P.">
      <formula>NOT(ISERROR(SEARCH("P.",V5)))</formula>
    </cfRule>
    <cfRule type="containsText" dxfId="611" priority="80" operator="containsText" text=" -----">
      <formula>NOT(ISERROR(SEARCH(" -----",V5)))</formula>
    </cfRule>
    <cfRule type="containsText" dxfId="610" priority="81" operator="containsText" text="◙">
      <formula>NOT(ISERROR(SEARCH("◙",V5)))</formula>
    </cfRule>
    <cfRule type="containsText" dxfId="609" priority="82" operator="containsText" text=" -----">
      <formula>NOT(ISERROR(SEARCH(" -----",V5)))</formula>
    </cfRule>
    <cfRule type="containsText" dxfId="608" priority="83" operator="containsText" text="P.">
      <formula>NOT(ISERROR(SEARCH("P.",V5)))</formula>
    </cfRule>
  </conditionalFormatting>
  <conditionalFormatting sqref="V5:V21">
    <cfRule type="containsText" dxfId="607" priority="76" operator="containsText" text=" -----">
      <formula>NOT(ISERROR(SEARCH(" -----",V5)))</formula>
    </cfRule>
  </conditionalFormatting>
  <conditionalFormatting sqref="V5:V25">
    <cfRule type="containsText" dxfId="606" priority="69" operator="containsText" text="?FDS-">
      <formula>NOT(ISERROR(SEARCH("?FDS-",V5)))</formula>
    </cfRule>
  </conditionalFormatting>
  <conditionalFormatting sqref="V18">
    <cfRule type="containsText" dxfId="605" priority="72" operator="containsText" text="◙">
      <formula>NOT(ISERROR(SEARCH("◙",V18)))</formula>
    </cfRule>
    <cfRule type="containsText" dxfId="604" priority="73" operator="containsText" text="P.">
      <formula>NOT(ISERROR(SEARCH("P.",V18)))</formula>
    </cfRule>
    <cfRule type="containsText" dxfId="603" priority="74" operator="containsText" text=" -----">
      <formula>NOT(ISERROR(SEARCH(" -----",V18)))</formula>
    </cfRule>
    <cfRule type="containsText" dxfId="602" priority="75" operator="containsText" text="◙">
      <formula>NOT(ISERROR(SEARCH("◙",V18)))</formula>
    </cfRule>
    <cfRule type="containsText" dxfId="601" priority="77" operator="containsText" text="P.">
      <formula>NOT(ISERROR(SEARCH("P.",V18)))</formula>
    </cfRule>
    <cfRule type="containsText" dxfId="600" priority="71" operator="containsText" text=" -----">
      <formula>NOT(ISERROR(SEARCH(" -----",V18)))</formula>
    </cfRule>
  </conditionalFormatting>
  <conditionalFormatting sqref="V22:V25">
    <cfRule type="containsText" dxfId="599" priority="70" operator="containsText" text=" -----">
      <formula>NOT(ISERROR(SEARCH(" -----",V22)))</formula>
    </cfRule>
  </conditionalFormatting>
  <conditionalFormatting sqref="W5:W25">
    <cfRule type="containsText" dxfId="598" priority="89" operator="containsText" text="Ø">
      <formula>NOT(ISERROR(SEARCH("Ø",W5)))</formula>
    </cfRule>
  </conditionalFormatting>
  <conditionalFormatting sqref="Y4">
    <cfRule type="containsText" dxfId="597" priority="2" operator="containsText" text=" -">
      <formula>NOT(ISERROR(SEARCH(" -",Y4)))</formula>
    </cfRule>
  </conditionalFormatting>
  <conditionalFormatting sqref="Z4:AA4">
    <cfRule type="containsText" dxfId="596" priority="1" operator="containsText" text="Ø">
      <formula>NOT(ISERROR(SEARCH("Ø",Z4)))</formula>
    </cfRule>
  </conditionalFormatting>
  <hyperlinks>
    <hyperlink ref="J3" r:id="rId1" display="https://www.postzegelalbum-be.com/postzegels/albums-j2010-tot-j2019-inventaris-velindeling/album-j2013-4293-4382-invent" xr:uid="{A0302E92-2897-43A8-9E9E-00C0B07B34A5}"/>
  </hyperlinks>
  <printOptions horizontalCentered="1"/>
  <pageMargins left="0" right="0" top="0.31496062992125984" bottom="0" header="0" footer="0"/>
  <pageSetup paperSize="9" scale="79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536A-28F1-4763-9940-35222626A514}">
  <dimension ref="A1:AO47"/>
  <sheetViews>
    <sheetView showZeros="0" zoomScale="82" zoomScaleNormal="82"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J3" sqref="J3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5.5546875" style="21" customWidth="1"/>
    <col min="6" max="6" width="27.88671875" style="1" customWidth="1"/>
    <col min="7" max="7" width="12.109375" style="3" customWidth="1"/>
    <col min="8" max="8" width="11" style="11" customWidth="1"/>
    <col min="9" max="9" width="13.88671875" style="69" customWidth="1"/>
    <col min="10" max="10" width="47.5546875" style="1" customWidth="1"/>
    <col min="11" max="11" width="8.88671875" style="1" customWidth="1"/>
    <col min="12" max="12" width="4.6640625" style="1" customWidth="1"/>
    <col min="13" max="13" width="3.77734375" style="1" customWidth="1"/>
    <col min="14" max="14" width="4.109375" style="1" hidden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J1" s="180" t="s">
        <v>1241</v>
      </c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8"/>
      <c r="F2" s="105"/>
      <c r="G2" s="105"/>
      <c r="H2" s="105"/>
      <c r="I2" s="107"/>
      <c r="J2" s="106" t="s">
        <v>670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2"/>
      <c r="C3" s="64"/>
      <c r="D3" s="64"/>
      <c r="E3" s="64"/>
      <c r="F3" s="19"/>
      <c r="G3" s="189" t="s">
        <v>4</v>
      </c>
      <c r="H3" s="190"/>
      <c r="I3" s="65"/>
      <c r="J3" s="181" t="s">
        <v>669</v>
      </c>
      <c r="K3" s="103"/>
      <c r="L3" s="103"/>
      <c r="M3" s="103"/>
      <c r="N3" s="102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30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4" t="s">
        <v>5</v>
      </c>
      <c r="K4" s="217"/>
      <c r="L4" s="217"/>
      <c r="M4" s="217"/>
      <c r="N4" s="218"/>
      <c r="O4" s="187" t="s">
        <v>11</v>
      </c>
      <c r="P4" s="188"/>
      <c r="Q4" s="188"/>
      <c r="R4" s="81" t="str">
        <f>IF(COUNTIF(R5:R25,"◄")=0,"☺","☻")</f>
        <v>☻</v>
      </c>
      <c r="S4" s="82" t="s">
        <v>79</v>
      </c>
      <c r="T4" s="83" t="s">
        <v>2</v>
      </c>
      <c r="U4" s="84" t="str">
        <f>IF(COUNTIF(U5:U25,"◄")=0,"☺","☻")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IF(COUNTIF(Y5:Y25,"◄")=0,"",(CONCATENATE(" - ",COUNTIF(Y5:Y25,"◄"))))</f>
        <v xml:space="preserve"> - 21</v>
      </c>
      <c r="Z4" s="92" t="s">
        <v>16</v>
      </c>
      <c r="AA4" s="92" t="s">
        <v>16</v>
      </c>
      <c r="AB4" s="93">
        <f>COUNTIF(AB5:AB30,"►")</f>
        <v>0</v>
      </c>
    </row>
    <row r="5" spans="1:41" s="4" customFormat="1" ht="16.2" thickBot="1" x14ac:dyDescent="0.35">
      <c r="A5" s="129">
        <v>1</v>
      </c>
      <c r="B5" s="128">
        <v>1</v>
      </c>
      <c r="C5" s="128" t="s">
        <v>15</v>
      </c>
      <c r="D5" s="128">
        <v>2</v>
      </c>
      <c r="E5" s="127">
        <v>2014</v>
      </c>
      <c r="F5" s="126" t="s">
        <v>668</v>
      </c>
      <c r="G5" s="50">
        <v>41664</v>
      </c>
      <c r="H5" s="51">
        <v>41666</v>
      </c>
      <c r="I5" s="67" t="s">
        <v>667</v>
      </c>
      <c r="J5" s="53" t="s">
        <v>666</v>
      </c>
      <c r="K5" s="147"/>
      <c r="L5" s="147"/>
      <c r="M5" s="147"/>
      <c r="N5" s="146"/>
      <c r="O5" s="31" t="s">
        <v>665</v>
      </c>
      <c r="P5" s="31" t="s">
        <v>1</v>
      </c>
      <c r="Q5" s="32" t="s">
        <v>664</v>
      </c>
      <c r="R5" s="86" t="str">
        <f>IF(T5&gt;0,"ok","◄")</f>
        <v>◄</v>
      </c>
      <c r="S5" s="13" t="s">
        <v>667</v>
      </c>
      <c r="T5" s="6"/>
      <c r="U5" s="86" t="str">
        <f>IF(W5&gt;0,"ok","◄")</f>
        <v>◄</v>
      </c>
      <c r="V5" s="13" t="s">
        <v>671</v>
      </c>
      <c r="W5" s="6"/>
      <c r="X5" s="9" t="str">
        <f t="shared" ref="X5:X25" si="0">IF(AND(Y5="◄",AB5="►"),"◄?►",IF(Y5="◄","◄",IF(AB5="►","►","")))</f>
        <v>◄</v>
      </c>
      <c r="Y5" s="8" t="str">
        <f t="shared" ref="Y5:Y25" si="1">IF(Z5&gt;0,"","◄")</f>
        <v>◄</v>
      </c>
      <c r="Z5" s="6"/>
      <c r="AA5" s="6"/>
      <c r="AB5" s="112" t="str">
        <f t="shared" ref="AB5:AB25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36">
        <v>2</v>
      </c>
      <c r="B6" s="37">
        <v>3</v>
      </c>
      <c r="C6" s="76" t="s">
        <v>15</v>
      </c>
      <c r="D6" s="76">
        <v>3</v>
      </c>
      <c r="E6" s="72">
        <v>2014</v>
      </c>
      <c r="F6" s="56" t="s">
        <v>663</v>
      </c>
      <c r="G6" s="26">
        <v>41664</v>
      </c>
      <c r="H6" s="27">
        <v>41666</v>
      </c>
      <c r="I6" s="68" t="s">
        <v>662</v>
      </c>
      <c r="J6" s="53" t="s">
        <v>661</v>
      </c>
      <c r="K6" s="54"/>
      <c r="L6" s="54"/>
      <c r="M6" s="54"/>
      <c r="N6" s="55"/>
      <c r="O6" s="31" t="s">
        <v>660</v>
      </c>
      <c r="P6" s="31" t="s">
        <v>1</v>
      </c>
      <c r="Q6" s="32" t="s">
        <v>659</v>
      </c>
      <c r="R6" s="86" t="str">
        <f t="shared" ref="R6:R25" si="3">IF(T6&gt;0,"ok","◄")</f>
        <v>◄</v>
      </c>
      <c r="S6" s="13" t="s">
        <v>662</v>
      </c>
      <c r="T6" s="6"/>
      <c r="U6" s="86" t="str">
        <f t="shared" ref="U6:U25" si="4">IF(W6&gt;0,"ok","◄")</f>
        <v>◄</v>
      </c>
      <c r="V6" s="13" t="s">
        <v>672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36">
        <v>3</v>
      </c>
      <c r="B7" s="37">
        <v>4</v>
      </c>
      <c r="C7" s="37" t="s">
        <v>15</v>
      </c>
      <c r="D7" s="37">
        <v>5</v>
      </c>
      <c r="E7" s="72">
        <v>2014</v>
      </c>
      <c r="F7" s="56" t="s">
        <v>658</v>
      </c>
      <c r="G7" s="26">
        <v>41685</v>
      </c>
      <c r="H7" s="27">
        <v>41687</v>
      </c>
      <c r="I7" s="68" t="s">
        <v>657</v>
      </c>
      <c r="J7" s="53" t="s">
        <v>656</v>
      </c>
      <c r="K7" s="54"/>
      <c r="L7" s="54"/>
      <c r="M7" s="54"/>
      <c r="N7" s="55"/>
      <c r="O7" s="31" t="s">
        <v>655</v>
      </c>
      <c r="P7" s="31" t="s">
        <v>86</v>
      </c>
      <c r="Q7" s="32"/>
      <c r="R7" s="86" t="str">
        <f t="shared" si="3"/>
        <v>◄</v>
      </c>
      <c r="S7" s="13" t="s">
        <v>657</v>
      </c>
      <c r="T7" s="6"/>
      <c r="U7" s="86" t="str">
        <f t="shared" si="4"/>
        <v>◄</v>
      </c>
      <c r="V7" s="13" t="s">
        <v>673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36">
        <v>4</v>
      </c>
      <c r="B8" s="37">
        <v>6</v>
      </c>
      <c r="C8" s="76" t="s">
        <v>15</v>
      </c>
      <c r="D8" s="76">
        <v>6</v>
      </c>
      <c r="E8" s="72">
        <v>2014</v>
      </c>
      <c r="F8" s="56" t="s">
        <v>654</v>
      </c>
      <c r="G8" s="26">
        <v>41685</v>
      </c>
      <c r="H8" s="27">
        <v>41687</v>
      </c>
      <c r="I8" s="68" t="s">
        <v>653</v>
      </c>
      <c r="J8" s="53" t="s">
        <v>652</v>
      </c>
      <c r="K8" s="54"/>
      <c r="L8" s="54"/>
      <c r="M8" s="54"/>
      <c r="N8" s="55"/>
      <c r="O8" s="31" t="s">
        <v>651</v>
      </c>
      <c r="P8" s="31" t="s">
        <v>1</v>
      </c>
      <c r="Q8" s="32" t="s">
        <v>650</v>
      </c>
      <c r="R8" s="86" t="str">
        <f t="shared" si="3"/>
        <v>◄</v>
      </c>
      <c r="S8" s="13" t="s">
        <v>653</v>
      </c>
      <c r="T8" s="6"/>
      <c r="U8" s="86" t="str">
        <f t="shared" si="4"/>
        <v>◄</v>
      </c>
      <c r="V8" s="13" t="s">
        <v>674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36">
        <v>5</v>
      </c>
      <c r="B9" s="37">
        <v>7</v>
      </c>
      <c r="C9" s="37" t="s">
        <v>15</v>
      </c>
      <c r="D9" s="37">
        <v>8</v>
      </c>
      <c r="E9" s="72">
        <v>2014</v>
      </c>
      <c r="F9" s="56" t="s">
        <v>649</v>
      </c>
      <c r="G9" s="26">
        <v>41706</v>
      </c>
      <c r="H9" s="27">
        <v>41708</v>
      </c>
      <c r="I9" s="68" t="s">
        <v>648</v>
      </c>
      <c r="J9" s="53" t="s">
        <v>647</v>
      </c>
      <c r="K9" s="54"/>
      <c r="L9" s="54"/>
      <c r="M9" s="54"/>
      <c r="N9" s="55"/>
      <c r="O9" s="31" t="s">
        <v>646</v>
      </c>
      <c r="P9" s="31" t="s">
        <v>86</v>
      </c>
      <c r="Q9" s="32" t="s">
        <v>86</v>
      </c>
      <c r="R9" s="86" t="str">
        <f t="shared" si="3"/>
        <v>◄</v>
      </c>
      <c r="S9" s="13" t="s">
        <v>648</v>
      </c>
      <c r="T9" s="6"/>
      <c r="U9" s="86" t="str">
        <f t="shared" si="4"/>
        <v>◄</v>
      </c>
      <c r="V9" s="13" t="s">
        <v>675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6.2" thickBot="1" x14ac:dyDescent="0.35">
      <c r="A10" s="36">
        <v>6</v>
      </c>
      <c r="B10" s="37">
        <v>9</v>
      </c>
      <c r="C10" s="37" t="s">
        <v>15</v>
      </c>
      <c r="D10" s="37">
        <v>10</v>
      </c>
      <c r="E10" s="72">
        <v>2014</v>
      </c>
      <c r="F10" s="56" t="s">
        <v>645</v>
      </c>
      <c r="G10" s="26">
        <v>41706</v>
      </c>
      <c r="H10" s="27">
        <v>41708</v>
      </c>
      <c r="I10" s="68" t="s">
        <v>644</v>
      </c>
      <c r="J10" s="53" t="s">
        <v>643</v>
      </c>
      <c r="K10" s="54"/>
      <c r="L10" s="54"/>
      <c r="M10" s="54"/>
      <c r="N10" s="55"/>
      <c r="O10" s="31" t="s">
        <v>642</v>
      </c>
      <c r="P10" s="31" t="s">
        <v>86</v>
      </c>
      <c r="Q10" s="32"/>
      <c r="R10" s="86" t="str">
        <f t="shared" si="3"/>
        <v>◄</v>
      </c>
      <c r="S10" s="13" t="s">
        <v>644</v>
      </c>
      <c r="T10" s="6"/>
      <c r="U10" s="86" t="str">
        <f t="shared" si="4"/>
        <v>◄</v>
      </c>
      <c r="V10" s="13" t="s">
        <v>676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36">
        <v>7</v>
      </c>
      <c r="B11" s="37">
        <v>11</v>
      </c>
      <c r="C11" s="37" t="s">
        <v>15</v>
      </c>
      <c r="D11" s="37">
        <v>12</v>
      </c>
      <c r="E11" s="72">
        <v>2014</v>
      </c>
      <c r="F11" s="56" t="s">
        <v>641</v>
      </c>
      <c r="G11" s="26">
        <v>41748</v>
      </c>
      <c r="H11" s="27">
        <v>41750</v>
      </c>
      <c r="I11" s="67" t="s">
        <v>640</v>
      </c>
      <c r="J11" s="53" t="s">
        <v>639</v>
      </c>
      <c r="K11" s="54"/>
      <c r="L11" s="54"/>
      <c r="M11" s="54"/>
      <c r="N11" s="55"/>
      <c r="O11" s="31" t="s">
        <v>638</v>
      </c>
      <c r="P11" s="31" t="s">
        <v>1</v>
      </c>
      <c r="Q11" s="32" t="s">
        <v>637</v>
      </c>
      <c r="R11" s="86" t="str">
        <f t="shared" si="3"/>
        <v>◄</v>
      </c>
      <c r="S11" s="13" t="s">
        <v>640</v>
      </c>
      <c r="T11" s="6"/>
      <c r="U11" s="86" t="str">
        <f t="shared" si="4"/>
        <v>◄</v>
      </c>
      <c r="V11" s="13" t="s">
        <v>677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8</v>
      </c>
      <c r="B12" s="37">
        <v>13</v>
      </c>
      <c r="C12" s="76" t="s">
        <v>15</v>
      </c>
      <c r="D12" s="76">
        <v>13</v>
      </c>
      <c r="E12" s="72">
        <v>2014</v>
      </c>
      <c r="F12" s="56" t="s">
        <v>636</v>
      </c>
      <c r="G12" s="26">
        <v>41748</v>
      </c>
      <c r="H12" s="27">
        <v>41750</v>
      </c>
      <c r="I12" s="68" t="s">
        <v>635</v>
      </c>
      <c r="J12" s="53" t="s">
        <v>634</v>
      </c>
      <c r="K12" s="54"/>
      <c r="L12" s="54"/>
      <c r="M12" s="54"/>
      <c r="N12" s="55"/>
      <c r="O12" s="31" t="s">
        <v>633</v>
      </c>
      <c r="P12" s="31" t="s">
        <v>1</v>
      </c>
      <c r="Q12" s="32" t="s">
        <v>632</v>
      </c>
      <c r="R12" s="86" t="str">
        <f t="shared" si="3"/>
        <v>◄</v>
      </c>
      <c r="S12" s="13" t="s">
        <v>635</v>
      </c>
      <c r="T12" s="6"/>
      <c r="U12" s="86" t="str">
        <f t="shared" si="4"/>
        <v>◄</v>
      </c>
      <c r="V12" s="13" t="s">
        <v>678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9</v>
      </c>
      <c r="B13" s="37">
        <v>14</v>
      </c>
      <c r="C13" s="37" t="s">
        <v>15</v>
      </c>
      <c r="D13" s="37">
        <v>15</v>
      </c>
      <c r="E13" s="72">
        <v>2014</v>
      </c>
      <c r="F13" s="56" t="s">
        <v>631</v>
      </c>
      <c r="G13" s="26">
        <v>41797</v>
      </c>
      <c r="H13" s="27">
        <v>41799</v>
      </c>
      <c r="I13" s="68" t="s">
        <v>630</v>
      </c>
      <c r="J13" s="53" t="s">
        <v>629</v>
      </c>
      <c r="K13" s="54"/>
      <c r="L13" s="54"/>
      <c r="M13" s="54"/>
      <c r="N13" s="55"/>
      <c r="O13" s="31" t="s">
        <v>628</v>
      </c>
      <c r="P13" s="31" t="s">
        <v>86</v>
      </c>
      <c r="Q13" s="32"/>
      <c r="R13" s="86" t="str">
        <f t="shared" si="3"/>
        <v>◄</v>
      </c>
      <c r="S13" s="13" t="s">
        <v>630</v>
      </c>
      <c r="T13" s="6"/>
      <c r="U13" s="86" t="str">
        <f t="shared" si="4"/>
        <v>◄</v>
      </c>
      <c r="V13" s="13" t="s">
        <v>679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36">
        <v>10</v>
      </c>
      <c r="B14" s="37">
        <v>16</v>
      </c>
      <c r="C14" s="37" t="s">
        <v>15</v>
      </c>
      <c r="D14" s="37">
        <v>17</v>
      </c>
      <c r="E14" s="72">
        <v>2014</v>
      </c>
      <c r="F14" s="56" t="s">
        <v>627</v>
      </c>
      <c r="G14" s="26">
        <v>41797</v>
      </c>
      <c r="H14" s="27">
        <v>41799</v>
      </c>
      <c r="I14" s="68" t="s">
        <v>626</v>
      </c>
      <c r="J14" s="53" t="s">
        <v>625</v>
      </c>
      <c r="K14" s="54"/>
      <c r="L14" s="54"/>
      <c r="M14" s="54"/>
      <c r="N14" s="55"/>
      <c r="O14" s="31" t="s">
        <v>624</v>
      </c>
      <c r="P14" s="31" t="s">
        <v>86</v>
      </c>
      <c r="Q14" s="32"/>
      <c r="R14" s="86" t="str">
        <f t="shared" si="3"/>
        <v>◄</v>
      </c>
      <c r="S14" s="13" t="s">
        <v>626</v>
      </c>
      <c r="T14" s="6"/>
      <c r="U14" s="86" t="str">
        <f t="shared" si="4"/>
        <v>◄</v>
      </c>
      <c r="V14" s="13" t="s">
        <v>680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11</v>
      </c>
      <c r="B15" s="37">
        <v>18</v>
      </c>
      <c r="C15" s="76" t="s">
        <v>15</v>
      </c>
      <c r="D15" s="76">
        <v>18</v>
      </c>
      <c r="E15" s="72">
        <v>2014</v>
      </c>
      <c r="F15" s="56" t="s">
        <v>623</v>
      </c>
      <c r="G15" s="26">
        <v>41797</v>
      </c>
      <c r="H15" s="27">
        <v>41799</v>
      </c>
      <c r="I15" s="68" t="s">
        <v>622</v>
      </c>
      <c r="J15" s="53" t="s">
        <v>1237</v>
      </c>
      <c r="K15" s="54"/>
      <c r="L15" s="54"/>
      <c r="M15" s="54"/>
      <c r="N15" s="55"/>
      <c r="O15" s="31" t="s">
        <v>621</v>
      </c>
      <c r="P15" s="31" t="s">
        <v>1</v>
      </c>
      <c r="Q15" s="32" t="s">
        <v>620</v>
      </c>
      <c r="R15" s="86" t="str">
        <f t="shared" si="3"/>
        <v>◄</v>
      </c>
      <c r="S15" s="13" t="s">
        <v>622</v>
      </c>
      <c r="T15" s="6"/>
      <c r="U15" s="86" t="str">
        <f t="shared" si="4"/>
        <v>◄</v>
      </c>
      <c r="V15" s="13" t="s">
        <v>681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36">
        <v>12</v>
      </c>
      <c r="B16" s="37">
        <v>19</v>
      </c>
      <c r="C16" s="76" t="s">
        <v>15</v>
      </c>
      <c r="D16" s="76">
        <v>19</v>
      </c>
      <c r="E16" s="72">
        <v>2014</v>
      </c>
      <c r="F16" s="56" t="s">
        <v>615</v>
      </c>
      <c r="G16" s="26">
        <v>41825</v>
      </c>
      <c r="H16" s="27">
        <v>41827</v>
      </c>
      <c r="I16" s="68" t="s">
        <v>619</v>
      </c>
      <c r="J16" s="53" t="s">
        <v>618</v>
      </c>
      <c r="K16" s="54"/>
      <c r="L16" s="54"/>
      <c r="M16" s="54"/>
      <c r="N16" s="55"/>
      <c r="O16" s="31" t="s">
        <v>617</v>
      </c>
      <c r="P16" s="31" t="s">
        <v>1</v>
      </c>
      <c r="Q16" s="32" t="s">
        <v>616</v>
      </c>
      <c r="R16" s="86" t="str">
        <f t="shared" si="3"/>
        <v>◄</v>
      </c>
      <c r="S16" s="13" t="s">
        <v>619</v>
      </c>
      <c r="T16" s="6"/>
      <c r="U16" s="86" t="str">
        <f t="shared" si="4"/>
        <v>◄</v>
      </c>
      <c r="V16" s="13" t="s">
        <v>682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36">
        <v>13</v>
      </c>
      <c r="B17" s="37">
        <v>20</v>
      </c>
      <c r="C17" s="76" t="s">
        <v>15</v>
      </c>
      <c r="D17" s="76">
        <v>20</v>
      </c>
      <c r="E17" s="72">
        <v>2014</v>
      </c>
      <c r="F17" s="56" t="s">
        <v>615</v>
      </c>
      <c r="G17" s="26">
        <v>41825</v>
      </c>
      <c r="H17" s="27">
        <v>41827</v>
      </c>
      <c r="I17" s="68" t="s">
        <v>614</v>
      </c>
      <c r="J17" s="53" t="s">
        <v>1238</v>
      </c>
      <c r="K17" s="54"/>
      <c r="L17" s="54"/>
      <c r="M17" s="54"/>
      <c r="N17" s="55"/>
      <c r="O17" s="31" t="s">
        <v>613</v>
      </c>
      <c r="P17" s="31" t="s">
        <v>1</v>
      </c>
      <c r="Q17" s="32" t="s">
        <v>612</v>
      </c>
      <c r="R17" s="86" t="str">
        <f t="shared" si="3"/>
        <v>◄</v>
      </c>
      <c r="S17" s="13" t="s">
        <v>614</v>
      </c>
      <c r="T17" s="6"/>
      <c r="U17" s="86" t="str">
        <f t="shared" si="4"/>
        <v>◄</v>
      </c>
      <c r="V17" s="13" t="s">
        <v>683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36">
        <v>14</v>
      </c>
      <c r="B18" s="37">
        <v>21</v>
      </c>
      <c r="C18" s="37" t="s">
        <v>15</v>
      </c>
      <c r="D18" s="37">
        <v>22</v>
      </c>
      <c r="E18" s="72">
        <v>2014</v>
      </c>
      <c r="F18" s="56" t="s">
        <v>611</v>
      </c>
      <c r="G18" s="26">
        <v>41825</v>
      </c>
      <c r="H18" s="27">
        <v>41827</v>
      </c>
      <c r="I18" s="68" t="s">
        <v>610</v>
      </c>
      <c r="J18" s="53" t="s">
        <v>609</v>
      </c>
      <c r="K18" s="54"/>
      <c r="L18" s="54"/>
      <c r="M18" s="54"/>
      <c r="N18" s="55"/>
      <c r="O18" s="31" t="s">
        <v>608</v>
      </c>
      <c r="P18" s="31" t="s">
        <v>86</v>
      </c>
      <c r="Q18" s="32" t="s">
        <v>86</v>
      </c>
      <c r="R18" s="86" t="str">
        <f t="shared" si="3"/>
        <v>◄</v>
      </c>
      <c r="S18" s="13" t="s">
        <v>610</v>
      </c>
      <c r="T18" s="6"/>
      <c r="U18" s="86" t="str">
        <f t="shared" si="4"/>
        <v>◄</v>
      </c>
      <c r="V18" s="13" t="s">
        <v>684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15</v>
      </c>
      <c r="B19" s="37">
        <v>23</v>
      </c>
      <c r="C19" s="37" t="s">
        <v>15</v>
      </c>
      <c r="D19" s="37">
        <v>24</v>
      </c>
      <c r="E19" s="72">
        <v>2014</v>
      </c>
      <c r="F19" s="56" t="s">
        <v>607</v>
      </c>
      <c r="G19" s="26">
        <v>41888</v>
      </c>
      <c r="H19" s="27">
        <v>41890</v>
      </c>
      <c r="I19" s="68" t="s">
        <v>606</v>
      </c>
      <c r="J19" s="53" t="s">
        <v>605</v>
      </c>
      <c r="K19" s="54"/>
      <c r="L19" s="54"/>
      <c r="M19" s="54"/>
      <c r="N19" s="55"/>
      <c r="O19" s="31" t="s">
        <v>604</v>
      </c>
      <c r="P19" s="31" t="s">
        <v>1</v>
      </c>
      <c r="Q19" s="32" t="s">
        <v>603</v>
      </c>
      <c r="R19" s="86" t="str">
        <f t="shared" si="3"/>
        <v>◄</v>
      </c>
      <c r="S19" s="13" t="s">
        <v>606</v>
      </c>
      <c r="T19" s="6"/>
      <c r="U19" s="86" t="str">
        <f t="shared" si="4"/>
        <v>◄</v>
      </c>
      <c r="V19" s="13" t="s">
        <v>685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16</v>
      </c>
      <c r="B20" s="37">
        <v>25</v>
      </c>
      <c r="C20" s="76" t="s">
        <v>15</v>
      </c>
      <c r="D20" s="76">
        <v>25</v>
      </c>
      <c r="E20" s="72">
        <v>2014</v>
      </c>
      <c r="F20" s="56" t="s">
        <v>602</v>
      </c>
      <c r="G20" s="26">
        <v>41888</v>
      </c>
      <c r="H20" s="27">
        <v>41890</v>
      </c>
      <c r="I20" s="67" t="s">
        <v>601</v>
      </c>
      <c r="J20" s="53" t="s">
        <v>1239</v>
      </c>
      <c r="K20" s="54"/>
      <c r="L20" s="54"/>
      <c r="M20" s="54"/>
      <c r="N20" s="55"/>
      <c r="O20" s="31" t="s">
        <v>600</v>
      </c>
      <c r="P20" s="31" t="s">
        <v>1</v>
      </c>
      <c r="Q20" s="32" t="s">
        <v>599</v>
      </c>
      <c r="R20" s="86" t="str">
        <f t="shared" si="3"/>
        <v>◄</v>
      </c>
      <c r="S20" s="13" t="s">
        <v>601</v>
      </c>
      <c r="T20" s="6"/>
      <c r="U20" s="86" t="str">
        <f t="shared" si="4"/>
        <v>◄</v>
      </c>
      <c r="V20" s="13" t="s">
        <v>686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2" thickBot="1" x14ac:dyDescent="0.35">
      <c r="A21" s="36">
        <v>17</v>
      </c>
      <c r="B21" s="37">
        <v>26</v>
      </c>
      <c r="C21" s="37" t="s">
        <v>15</v>
      </c>
      <c r="D21" s="37">
        <v>27</v>
      </c>
      <c r="E21" s="72">
        <v>2014</v>
      </c>
      <c r="F21" s="56" t="s">
        <v>598</v>
      </c>
      <c r="G21" s="26">
        <v>41915</v>
      </c>
      <c r="H21" s="27">
        <v>41917</v>
      </c>
      <c r="I21" s="68" t="s">
        <v>597</v>
      </c>
      <c r="J21" s="53" t="s">
        <v>596</v>
      </c>
      <c r="K21" s="54"/>
      <c r="L21" s="54"/>
      <c r="M21" s="54"/>
      <c r="N21" s="55"/>
      <c r="O21" s="31" t="s">
        <v>595</v>
      </c>
      <c r="P21" s="31" t="s">
        <v>86</v>
      </c>
      <c r="Q21" s="32" t="s">
        <v>86</v>
      </c>
      <c r="R21" s="86" t="str">
        <f t="shared" si="3"/>
        <v>◄</v>
      </c>
      <c r="S21" s="13" t="s">
        <v>597</v>
      </c>
      <c r="T21" s="6"/>
      <c r="U21" s="86" t="str">
        <f t="shared" si="4"/>
        <v>◄</v>
      </c>
      <c r="V21" s="13" t="s">
        <v>687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16.2" thickBot="1" x14ac:dyDescent="0.35">
      <c r="A22" s="36">
        <v>18</v>
      </c>
      <c r="B22" s="37">
        <v>28</v>
      </c>
      <c r="C22" s="37" t="s">
        <v>15</v>
      </c>
      <c r="D22" s="37">
        <v>29</v>
      </c>
      <c r="E22" s="72">
        <v>2014</v>
      </c>
      <c r="F22" s="56" t="s">
        <v>594</v>
      </c>
      <c r="G22" s="26">
        <v>41916</v>
      </c>
      <c r="H22" s="27">
        <v>41918</v>
      </c>
      <c r="I22" s="67" t="s">
        <v>593</v>
      </c>
      <c r="J22" s="53" t="s">
        <v>592</v>
      </c>
      <c r="K22" s="54"/>
      <c r="L22" s="54"/>
      <c r="M22" s="54"/>
      <c r="N22" s="55"/>
      <c r="O22" s="31" t="s">
        <v>591</v>
      </c>
      <c r="P22" s="31" t="s">
        <v>86</v>
      </c>
      <c r="Q22" s="32"/>
      <c r="R22" s="86" t="str">
        <f t="shared" si="3"/>
        <v>◄</v>
      </c>
      <c r="S22" s="13" t="s">
        <v>593</v>
      </c>
      <c r="T22" s="6"/>
      <c r="U22" s="86" t="str">
        <f t="shared" si="4"/>
        <v>◄</v>
      </c>
      <c r="V22" s="13" t="s">
        <v>688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6.2" thickBot="1" x14ac:dyDescent="0.35">
      <c r="A23" s="36">
        <v>19</v>
      </c>
      <c r="B23" s="37">
        <v>30</v>
      </c>
      <c r="C23" s="76" t="s">
        <v>15</v>
      </c>
      <c r="D23" s="76">
        <v>30</v>
      </c>
      <c r="E23" s="72">
        <v>2014</v>
      </c>
      <c r="F23" s="56" t="s">
        <v>590</v>
      </c>
      <c r="G23" s="26">
        <v>41917</v>
      </c>
      <c r="H23" s="27">
        <v>41919</v>
      </c>
      <c r="I23" s="68" t="s">
        <v>589</v>
      </c>
      <c r="J23" s="53" t="s">
        <v>588</v>
      </c>
      <c r="K23" s="54"/>
      <c r="L23" s="54"/>
      <c r="M23" s="54"/>
      <c r="N23" s="55"/>
      <c r="O23" s="31" t="s">
        <v>587</v>
      </c>
      <c r="P23" s="31" t="s">
        <v>1</v>
      </c>
      <c r="Q23" s="32" t="s">
        <v>586</v>
      </c>
      <c r="R23" s="86" t="str">
        <f t="shared" si="3"/>
        <v>◄</v>
      </c>
      <c r="S23" s="13" t="s">
        <v>589</v>
      </c>
      <c r="T23" s="6"/>
      <c r="U23" s="86" t="str">
        <f t="shared" si="4"/>
        <v>◄</v>
      </c>
      <c r="V23" s="13" t="s">
        <v>689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6.2" thickBot="1" x14ac:dyDescent="0.35">
      <c r="A24" s="36">
        <v>20</v>
      </c>
      <c r="B24" s="37">
        <v>31</v>
      </c>
      <c r="C24" s="37" t="s">
        <v>15</v>
      </c>
      <c r="D24" s="37">
        <v>32</v>
      </c>
      <c r="E24" s="72">
        <v>2014</v>
      </c>
      <c r="F24" s="56" t="s">
        <v>585</v>
      </c>
      <c r="G24" s="26">
        <v>41937</v>
      </c>
      <c r="H24" s="27">
        <v>41939</v>
      </c>
      <c r="I24" s="68" t="s">
        <v>584</v>
      </c>
      <c r="J24" s="53" t="s">
        <v>1240</v>
      </c>
      <c r="K24" s="54"/>
      <c r="L24" s="54"/>
      <c r="M24" s="54"/>
      <c r="N24" s="55"/>
      <c r="O24" s="31" t="s">
        <v>583</v>
      </c>
      <c r="P24" s="31" t="s">
        <v>1</v>
      </c>
      <c r="Q24" s="32" t="s">
        <v>582</v>
      </c>
      <c r="R24" s="86" t="str">
        <f t="shared" si="3"/>
        <v>◄</v>
      </c>
      <c r="S24" s="13" t="s">
        <v>584</v>
      </c>
      <c r="T24" s="6"/>
      <c r="U24" s="86" t="str">
        <f t="shared" si="4"/>
        <v>◄</v>
      </c>
      <c r="V24" s="13" t="s">
        <v>690</v>
      </c>
      <c r="W24" s="6"/>
      <c r="X24" s="9" t="str">
        <f t="shared" si="0"/>
        <v>◄</v>
      </c>
      <c r="Y24" s="8" t="str">
        <f t="shared" si="1"/>
        <v>◄</v>
      </c>
      <c r="Z24" s="6"/>
      <c r="AA24" s="6"/>
      <c r="AB24" s="112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s="4" customFormat="1" ht="17.399999999999999" customHeight="1" thickBot="1" x14ac:dyDescent="0.35">
      <c r="A25" s="42">
        <v>21</v>
      </c>
      <c r="B25" s="43">
        <v>33</v>
      </c>
      <c r="C25" s="43" t="s">
        <v>15</v>
      </c>
      <c r="D25" s="43">
        <v>34</v>
      </c>
      <c r="E25" s="132">
        <v>2014</v>
      </c>
      <c r="F25" s="131" t="s">
        <v>581</v>
      </c>
      <c r="G25" s="45">
        <v>41937</v>
      </c>
      <c r="H25" s="46">
        <v>41939</v>
      </c>
      <c r="I25" s="68" t="s">
        <v>580</v>
      </c>
      <c r="J25" s="59" t="s">
        <v>579</v>
      </c>
      <c r="K25" s="60"/>
      <c r="L25" s="60"/>
      <c r="M25" s="60"/>
      <c r="N25" s="61"/>
      <c r="O25" s="31" t="s">
        <v>578</v>
      </c>
      <c r="P25" s="31" t="s">
        <v>1</v>
      </c>
      <c r="Q25" s="32" t="s">
        <v>577</v>
      </c>
      <c r="R25" s="113" t="str">
        <f t="shared" si="3"/>
        <v>◄</v>
      </c>
      <c r="S25" s="13" t="s">
        <v>580</v>
      </c>
      <c r="T25" s="114"/>
      <c r="U25" s="113" t="str">
        <f t="shared" si="4"/>
        <v>◄</v>
      </c>
      <c r="V25" s="13" t="s">
        <v>691</v>
      </c>
      <c r="W25" s="114"/>
      <c r="X25" s="115" t="str">
        <f t="shared" si="0"/>
        <v>◄</v>
      </c>
      <c r="Y25" s="116" t="str">
        <f t="shared" si="1"/>
        <v>◄</v>
      </c>
      <c r="Z25" s="114"/>
      <c r="AA25" s="114"/>
      <c r="AB25" s="117" t="str">
        <f t="shared" si="2"/>
        <v/>
      </c>
      <c r="AC25" s="33"/>
      <c r="AD25" s="34"/>
      <c r="AE25" s="34"/>
      <c r="AF25" s="34"/>
      <c r="AG25" s="34"/>
      <c r="AH25" s="34"/>
      <c r="AI25" s="34"/>
      <c r="AJ25" s="34"/>
      <c r="AK25" s="34"/>
      <c r="AL25" s="3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  <row r="47" spans="18:23" x14ac:dyDescent="0.3">
      <c r="R47"/>
      <c r="T47"/>
      <c r="U47"/>
      <c r="W47"/>
    </row>
  </sheetData>
  <sheetProtection sheet="1" objects="1" scenarios="1" autoFilter="0"/>
  <autoFilter ref="A1:AB47" xr:uid="{0979536A-28F1-4763-9940-35222626A514}"/>
  <mergeCells count="11">
    <mergeCell ref="S2:T2"/>
    <mergeCell ref="V2:W2"/>
    <mergeCell ref="Y2:AB2"/>
    <mergeCell ref="S3:T3"/>
    <mergeCell ref="V3:W3"/>
    <mergeCell ref="AA3:AB3"/>
    <mergeCell ref="O3:Q3"/>
    <mergeCell ref="Y3:Z3"/>
    <mergeCell ref="O4:Q4"/>
    <mergeCell ref="G3:H3"/>
    <mergeCell ref="J4:N4"/>
  </mergeCells>
  <conditionalFormatting sqref="I4">
    <cfRule type="containsText" dxfId="595" priority="132" operator="containsText" text=" -----">
      <formula>NOT(ISERROR(SEARCH(" -----",I4)))</formula>
    </cfRule>
    <cfRule type="containsText" dxfId="594" priority="131" operator="containsText" text="?missend">
      <formula>NOT(ISERROR(SEARCH("?missend",I4)))</formula>
    </cfRule>
    <cfRule type="containsText" dxfId="593" priority="130" operator="containsText" text="P.">
      <formula>NOT(ISERROR(SEARCH("P.",I4)))</formula>
    </cfRule>
    <cfRule type="containsText" dxfId="592" priority="157" operator="containsText" text="P.">
      <formula>NOT(ISERROR(SEARCH("P.",I4)))</formula>
    </cfRule>
    <cfRule type="containsText" dxfId="591" priority="155" operator="containsText" text="◙">
      <formula>NOT(ISERROR(SEARCH("◙",I4)))</formula>
    </cfRule>
    <cfRule type="containsText" dxfId="590" priority="156" operator="containsText" text=" -----">
      <formula>NOT(ISERROR(SEARCH(" -----",I4)))</formula>
    </cfRule>
  </conditionalFormatting>
  <conditionalFormatting sqref="I4:I25">
    <cfRule type="containsText" dxfId="589" priority="58" operator="containsText" text=" -----">
      <formula>NOT(ISERROR(SEARCH(" -----",I4)))</formula>
    </cfRule>
    <cfRule type="containsText" dxfId="588" priority="54" operator="containsText" text="◙">
      <formula>NOT(ISERROR(SEARCH("◙",I4)))</formula>
    </cfRule>
  </conditionalFormatting>
  <conditionalFormatting sqref="I5:I25">
    <cfRule type="containsText" dxfId="587" priority="57" operator="containsText" text="?missend">
      <formula>NOT(ISERROR(SEARCH("?missend",I5)))</formula>
    </cfRule>
    <cfRule type="containsText" dxfId="586" priority="56" operator="containsText" text="P.">
      <formula>NOT(ISERROR(SEARCH("P.",I5)))</formula>
    </cfRule>
    <cfRule type="containsText" dxfId="585" priority="55" operator="containsText" text=" -----">
      <formula>NOT(ISERROR(SEARCH(" -----",I5)))</formula>
    </cfRule>
    <cfRule type="containsText" dxfId="584" priority="53" operator="containsText" text="P.">
      <formula>NOT(ISERROR(SEARCH("P.",I5)))</formula>
    </cfRule>
    <cfRule type="containsText" dxfId="583" priority="52" operator="containsText" text=" -----">
      <formula>NOT(ISERROR(SEARCH(" -----",I5)))</formula>
    </cfRule>
    <cfRule type="containsText" dxfId="582" priority="51" operator="containsText" text="◙">
      <formula>NOT(ISERROR(SEARCH("◙",I5)))</formula>
    </cfRule>
  </conditionalFormatting>
  <conditionalFormatting sqref="P5:Q25">
    <cfRule type="containsBlanks" dxfId="581" priority="50">
      <formula>LEN(TRIM(P5))=0</formula>
    </cfRule>
  </conditionalFormatting>
  <conditionalFormatting sqref="S4">
    <cfRule type="containsText" dxfId="580" priority="29" operator="containsText" text="?missend">
      <formula>NOT(ISERROR(SEARCH("?missend",S4)))</formula>
    </cfRule>
    <cfRule type="containsText" dxfId="579" priority="30" operator="containsText" text=" -----">
      <formula>NOT(ISERROR(SEARCH(" -----",S4)))</formula>
    </cfRule>
    <cfRule type="containsText" dxfId="578" priority="31" operator="containsText" text="◙">
      <formula>NOT(ISERROR(SEARCH("◙",S4)))</formula>
    </cfRule>
    <cfRule type="containsText" dxfId="577" priority="32" operator="containsText" text=" -----">
      <formula>NOT(ISERROR(SEARCH(" -----",S4)))</formula>
    </cfRule>
    <cfRule type="containsText" dxfId="576" priority="33" operator="containsText" text="P.">
      <formula>NOT(ISERROR(SEARCH("P.",S4)))</formula>
    </cfRule>
  </conditionalFormatting>
  <conditionalFormatting sqref="S4:S17 S19:S25">
    <cfRule type="containsText" dxfId="575" priority="15" operator="containsText" text="◙">
      <formula>NOT(ISERROR(SEARCH("◙",S4)))</formula>
    </cfRule>
    <cfRule type="containsText" dxfId="574" priority="16" operator="containsText" text=" -----">
      <formula>NOT(ISERROR(SEARCH(" -----",S4)))</formula>
    </cfRule>
    <cfRule type="containsText" dxfId="573" priority="17" operator="containsText" text="P.">
      <formula>NOT(ISERROR(SEARCH("P.",S4)))</formula>
    </cfRule>
  </conditionalFormatting>
  <conditionalFormatting sqref="S5:S17 S19:S25">
    <cfRule type="containsText" dxfId="572" priority="12" operator="containsText" text="◙">
      <formula>NOT(ISERROR(SEARCH("◙",S5)))</formula>
    </cfRule>
    <cfRule type="containsText" dxfId="571" priority="13" operator="containsText" text="P.">
      <formula>NOT(ISERROR(SEARCH("P.",S5)))</formula>
    </cfRule>
    <cfRule type="containsText" dxfId="570" priority="14" operator="containsText" text=" -----">
      <formula>NOT(ISERROR(SEARCH(" -----",S5)))</formula>
    </cfRule>
  </conditionalFormatting>
  <conditionalFormatting sqref="S5:S21">
    <cfRule type="containsText" dxfId="569" priority="10" operator="containsText" text=" -----">
      <formula>NOT(ISERROR(SEARCH(" -----",S5)))</formula>
    </cfRule>
  </conditionalFormatting>
  <conditionalFormatting sqref="S5:S25">
    <cfRule type="containsText" dxfId="568" priority="3" operator="containsText" text="?FDS-">
      <formula>NOT(ISERROR(SEARCH("?FDS-",S5)))</formula>
    </cfRule>
  </conditionalFormatting>
  <conditionalFormatting sqref="S18">
    <cfRule type="containsText" dxfId="567" priority="9" operator="containsText" text="◙">
      <formula>NOT(ISERROR(SEARCH("◙",S18)))</formula>
    </cfRule>
    <cfRule type="containsText" dxfId="566" priority="11" operator="containsText" text="P.">
      <formula>NOT(ISERROR(SEARCH("P.",S18)))</formula>
    </cfRule>
    <cfRule type="containsText" dxfId="565" priority="8" operator="containsText" text=" -----">
      <formula>NOT(ISERROR(SEARCH(" -----",S18)))</formula>
    </cfRule>
    <cfRule type="containsText" dxfId="564" priority="5" operator="containsText" text=" -----">
      <formula>NOT(ISERROR(SEARCH(" -----",S18)))</formula>
    </cfRule>
    <cfRule type="containsText" dxfId="563" priority="6" operator="containsText" text="◙">
      <formula>NOT(ISERROR(SEARCH("◙",S18)))</formula>
    </cfRule>
    <cfRule type="containsText" dxfId="562" priority="7" operator="containsText" text="P.">
      <formula>NOT(ISERROR(SEARCH("P.",S18)))</formula>
    </cfRule>
  </conditionalFormatting>
  <conditionalFormatting sqref="S22:S25">
    <cfRule type="containsText" dxfId="561" priority="4" operator="containsText" text=" -----">
      <formula>NOT(ISERROR(SEARCH(" -----",S22)))</formula>
    </cfRule>
  </conditionalFormatting>
  <conditionalFormatting sqref="V4">
    <cfRule type="containsText" dxfId="560" priority="25" operator="containsText" text="P.">
      <formula>NOT(ISERROR(SEARCH("P.",V4)))</formula>
    </cfRule>
    <cfRule type="containsText" dxfId="559" priority="24" operator="containsText" text=" -----">
      <formula>NOT(ISERROR(SEARCH(" -----",V4)))</formula>
    </cfRule>
    <cfRule type="containsText" dxfId="558" priority="23" operator="containsText" text="◙">
      <formula>NOT(ISERROR(SEARCH("◙",V4)))</formula>
    </cfRule>
    <cfRule type="containsText" dxfId="557" priority="22" operator="containsText" text=" -----">
      <formula>NOT(ISERROR(SEARCH(" -----",V4)))</formula>
    </cfRule>
    <cfRule type="containsText" dxfId="556" priority="21" operator="containsText" text="?missend">
      <formula>NOT(ISERROR(SEARCH("?missend",V4)))</formula>
    </cfRule>
    <cfRule type="containsText" dxfId="555" priority="20" operator="containsText" text="P.">
      <formula>NOT(ISERROR(SEARCH("P.",V4)))</formula>
    </cfRule>
    <cfRule type="containsText" dxfId="554" priority="19" operator="containsText" text=" -----">
      <formula>NOT(ISERROR(SEARCH(" -----",V4)))</formula>
    </cfRule>
    <cfRule type="containsText" dxfId="553" priority="18" operator="containsText" text="◙">
      <formula>NOT(ISERROR(SEARCH("◙",V4)))</formula>
    </cfRule>
  </conditionalFormatting>
  <conditionalFormatting sqref="V5:V17 V19:V25">
    <cfRule type="containsText" dxfId="552" priority="43" operator="containsText" text="◙">
      <formula>NOT(ISERROR(SEARCH("◙",V5)))</formula>
    </cfRule>
    <cfRule type="containsText" dxfId="551" priority="44" operator="containsText" text="P.">
      <formula>NOT(ISERROR(SEARCH("P.",V5)))</formula>
    </cfRule>
    <cfRule type="containsText" dxfId="550" priority="45" operator="containsText" text=" -----">
      <formula>NOT(ISERROR(SEARCH(" -----",V5)))</formula>
    </cfRule>
    <cfRule type="containsText" dxfId="549" priority="46" operator="containsText" text="◙">
      <formula>NOT(ISERROR(SEARCH("◙",V5)))</formula>
    </cfRule>
    <cfRule type="containsText" dxfId="548" priority="47" operator="containsText" text=" -----">
      <formula>NOT(ISERROR(SEARCH(" -----",V5)))</formula>
    </cfRule>
    <cfRule type="containsText" dxfId="547" priority="48" operator="containsText" text="P.">
      <formula>NOT(ISERROR(SEARCH("P.",V5)))</formula>
    </cfRule>
  </conditionalFormatting>
  <conditionalFormatting sqref="V5:V21">
    <cfRule type="containsText" dxfId="546" priority="41" operator="containsText" text=" -----">
      <formula>NOT(ISERROR(SEARCH(" -----",V5)))</formula>
    </cfRule>
  </conditionalFormatting>
  <conditionalFormatting sqref="V5:V25">
    <cfRule type="containsText" dxfId="545" priority="34" operator="containsText" text="?FDS-">
      <formula>NOT(ISERROR(SEARCH("?FDS-",V5)))</formula>
    </cfRule>
  </conditionalFormatting>
  <conditionalFormatting sqref="V18">
    <cfRule type="containsText" dxfId="544" priority="38" operator="containsText" text="P.">
      <formula>NOT(ISERROR(SEARCH("P.",V18)))</formula>
    </cfRule>
    <cfRule type="containsText" dxfId="543" priority="39" operator="containsText" text=" -----">
      <formula>NOT(ISERROR(SEARCH(" -----",V18)))</formula>
    </cfRule>
    <cfRule type="containsText" dxfId="542" priority="40" operator="containsText" text="◙">
      <formula>NOT(ISERROR(SEARCH("◙",V18)))</formula>
    </cfRule>
    <cfRule type="containsText" dxfId="541" priority="42" operator="containsText" text="P.">
      <formula>NOT(ISERROR(SEARCH("P.",V18)))</formula>
    </cfRule>
    <cfRule type="containsText" dxfId="540" priority="36" operator="containsText" text=" -----">
      <formula>NOT(ISERROR(SEARCH(" -----",V18)))</formula>
    </cfRule>
    <cfRule type="containsText" dxfId="539" priority="37" operator="containsText" text="◙">
      <formula>NOT(ISERROR(SEARCH("◙",V18)))</formula>
    </cfRule>
  </conditionalFormatting>
  <conditionalFormatting sqref="V22:V25">
    <cfRule type="containsText" dxfId="538" priority="35" operator="containsText" text=" -----">
      <formula>NOT(ISERROR(SEARCH(" -----",V22)))</formula>
    </cfRule>
  </conditionalFormatting>
  <conditionalFormatting sqref="W5:W25">
    <cfRule type="containsText" dxfId="537" priority="49" operator="containsText" text="Ø">
      <formula>NOT(ISERROR(SEARCH("Ø",W5)))</formula>
    </cfRule>
  </conditionalFormatting>
  <conditionalFormatting sqref="Y4">
    <cfRule type="containsText" dxfId="536" priority="2" operator="containsText" text=" -">
      <formula>NOT(ISERROR(SEARCH(" -",Y4)))</formula>
    </cfRule>
  </conditionalFormatting>
  <conditionalFormatting sqref="Z4:AA4">
    <cfRule type="containsText" dxfId="535" priority="1" operator="containsText" text="Ø">
      <formula>NOT(ISERROR(SEARCH("Ø",Z4)))</formula>
    </cfRule>
  </conditionalFormatting>
  <hyperlinks>
    <hyperlink ref="J3" r:id="rId1" display="https://www.postzegelalbum-be.com/postzegels/albums-j2010-tot-j2019-inventaris-velindeling/album-j2014-4383-4468c-invent" xr:uid="{23F722D9-FFC3-4705-B90A-A38BDAE703FC}"/>
  </hyperlinks>
  <printOptions horizontalCentered="1"/>
  <pageMargins left="0" right="0" top="0.31496062992125984" bottom="0" header="0" footer="0"/>
  <pageSetup paperSize="9" scale="84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391E-1030-4BA3-888E-7B247218A84B}">
  <dimension ref="A1:AO46"/>
  <sheetViews>
    <sheetView showZeros="0" zoomScale="84" zoomScaleNormal="84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29" sqref="J28:J29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5.88671875" style="1" customWidth="1"/>
    <col min="7" max="7" width="9.6640625" style="3" customWidth="1"/>
    <col min="8" max="8" width="9.6640625" style="11" customWidth="1"/>
    <col min="9" max="9" width="14.44140625" style="69" customWidth="1"/>
    <col min="10" max="10" width="38.554687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5.664062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785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219" t="s">
        <v>784</v>
      </c>
      <c r="K3" s="220"/>
      <c r="L3" s="220"/>
      <c r="M3" s="220"/>
      <c r="N3" s="221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7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IF(COUNTIF(R5:R24,"◄")=0,"☺","☻")</f>
        <v>☻</v>
      </c>
      <c r="S4" s="82" t="s">
        <v>79</v>
      </c>
      <c r="T4" s="83" t="s">
        <v>2</v>
      </c>
      <c r="U4" s="84" t="str">
        <f>IF(COUNTIF(U5:U24,"◄")=0,"☺","☻")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IF(COUNTIF(Y5:Y24,"◄")=0,"",(CONCATENATE(" - ",COUNTIF(Y5:Y24,"◄"))))</f>
        <v xml:space="preserve"> - 20</v>
      </c>
      <c r="Z4" s="92" t="s">
        <v>16</v>
      </c>
      <c r="AA4" s="92" t="s">
        <v>16</v>
      </c>
      <c r="AB4" s="93">
        <f>COUNTIF(AB5:AB29,"►")</f>
        <v>0</v>
      </c>
    </row>
    <row r="5" spans="1:41" s="4" customFormat="1" ht="16.2" thickBot="1" x14ac:dyDescent="0.35">
      <c r="A5" s="144">
        <v>1</v>
      </c>
      <c r="B5" s="143">
        <v>1</v>
      </c>
      <c r="C5" s="76" t="s">
        <v>15</v>
      </c>
      <c r="D5" s="76">
        <v>1</v>
      </c>
      <c r="E5" s="127">
        <v>2015</v>
      </c>
      <c r="F5" s="126" t="s">
        <v>783</v>
      </c>
      <c r="G5" s="26">
        <v>42028</v>
      </c>
      <c r="H5" s="27">
        <v>42030</v>
      </c>
      <c r="I5" s="68" t="s">
        <v>782</v>
      </c>
      <c r="J5" s="53" t="s">
        <v>781</v>
      </c>
      <c r="K5" s="54"/>
      <c r="L5" s="54"/>
      <c r="M5" s="54"/>
      <c r="N5" s="55"/>
      <c r="O5" s="31" t="s">
        <v>780</v>
      </c>
      <c r="P5" s="31" t="s">
        <v>1</v>
      </c>
      <c r="Q5" s="32" t="s">
        <v>779</v>
      </c>
      <c r="R5" s="86" t="str">
        <f>IF(T5&gt;0,"ok","◄")</f>
        <v>◄</v>
      </c>
      <c r="S5" s="13" t="s">
        <v>782</v>
      </c>
      <c r="T5" s="6"/>
      <c r="U5" s="86" t="str">
        <f>IF(W5&gt;0,"ok","◄")</f>
        <v>◄</v>
      </c>
      <c r="V5" s="13" t="s">
        <v>786</v>
      </c>
      <c r="W5" s="6"/>
      <c r="X5" s="9" t="str">
        <f t="shared" ref="X5:X24" si="0">IF(AND(Y5="◄",AB5="►"),"◄?►",IF(Y5="◄","◄",IF(AB5="►","►","")))</f>
        <v>◄</v>
      </c>
      <c r="Y5" s="8" t="str">
        <f t="shared" ref="Y5:Y24" si="1">IF(Z5&gt;0,"","◄")</f>
        <v>◄</v>
      </c>
      <c r="Z5" s="6"/>
      <c r="AA5" s="6"/>
      <c r="AB5" s="112" t="str">
        <f t="shared" ref="AB5:AB24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36">
        <v>2</v>
      </c>
      <c r="B6" s="37">
        <v>2</v>
      </c>
      <c r="C6" s="37" t="s">
        <v>15</v>
      </c>
      <c r="D6" s="37">
        <v>3</v>
      </c>
      <c r="E6" s="72">
        <v>2015</v>
      </c>
      <c r="F6" s="56" t="s">
        <v>778</v>
      </c>
      <c r="G6" s="26">
        <v>42028</v>
      </c>
      <c r="H6" s="27">
        <v>42030</v>
      </c>
      <c r="I6" s="68" t="s">
        <v>777</v>
      </c>
      <c r="J6" s="53" t="s">
        <v>776</v>
      </c>
      <c r="K6" s="54"/>
      <c r="L6" s="54"/>
      <c r="M6" s="54"/>
      <c r="N6" s="55"/>
      <c r="O6" s="31" t="s">
        <v>775</v>
      </c>
      <c r="P6" s="31" t="s">
        <v>1</v>
      </c>
      <c r="Q6" s="32" t="s">
        <v>774</v>
      </c>
      <c r="R6" s="86" t="str">
        <f t="shared" ref="R6:R24" si="3">IF(T6&gt;0,"ok","◄")</f>
        <v>◄</v>
      </c>
      <c r="S6" s="13" t="s">
        <v>777</v>
      </c>
      <c r="T6" s="6"/>
      <c r="U6" s="86" t="str">
        <f t="shared" ref="U6:U24" si="4">IF(W6&gt;0,"ok","◄")</f>
        <v>◄</v>
      </c>
      <c r="V6" s="13" t="s">
        <v>787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36">
        <v>3</v>
      </c>
      <c r="B7" s="37">
        <v>4</v>
      </c>
      <c r="C7" s="37" t="s">
        <v>15</v>
      </c>
      <c r="D7" s="37">
        <v>5</v>
      </c>
      <c r="E7" s="72">
        <v>2015</v>
      </c>
      <c r="F7" s="56" t="s">
        <v>773</v>
      </c>
      <c r="G7" s="26">
        <v>42028</v>
      </c>
      <c r="H7" s="27">
        <v>42030</v>
      </c>
      <c r="I7" s="68" t="s">
        <v>772</v>
      </c>
      <c r="J7" s="53" t="s">
        <v>771</v>
      </c>
      <c r="K7" s="54"/>
      <c r="L7" s="54"/>
      <c r="M7" s="54"/>
      <c r="N7" s="55"/>
      <c r="O7" s="31" t="s">
        <v>770</v>
      </c>
      <c r="P7" s="31" t="s">
        <v>86</v>
      </c>
      <c r="Q7" s="32" t="s">
        <v>86</v>
      </c>
      <c r="R7" s="86" t="str">
        <f t="shared" si="3"/>
        <v>◄</v>
      </c>
      <c r="S7" s="13" t="s">
        <v>772</v>
      </c>
      <c r="T7" s="6"/>
      <c r="U7" s="86" t="str">
        <f t="shared" si="4"/>
        <v>◄</v>
      </c>
      <c r="V7" s="13" t="s">
        <v>788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36">
        <v>4</v>
      </c>
      <c r="B8" s="37">
        <v>6</v>
      </c>
      <c r="C8" s="76" t="s">
        <v>15</v>
      </c>
      <c r="D8" s="76">
        <v>6</v>
      </c>
      <c r="E8" s="72">
        <v>2015</v>
      </c>
      <c r="F8" s="56" t="s">
        <v>769</v>
      </c>
      <c r="G8" s="26">
        <v>42084</v>
      </c>
      <c r="H8" s="27">
        <v>42086</v>
      </c>
      <c r="I8" s="68" t="s">
        <v>768</v>
      </c>
      <c r="J8" s="53" t="s">
        <v>767</v>
      </c>
      <c r="K8" s="54"/>
      <c r="L8" s="54"/>
      <c r="M8" s="54"/>
      <c r="N8" s="55"/>
      <c r="O8" s="31" t="s">
        <v>766</v>
      </c>
      <c r="P8" s="31" t="s">
        <v>1</v>
      </c>
      <c r="Q8" s="32" t="s">
        <v>765</v>
      </c>
      <c r="R8" s="86" t="str">
        <f t="shared" si="3"/>
        <v>◄</v>
      </c>
      <c r="S8" s="13" t="s">
        <v>768</v>
      </c>
      <c r="T8" s="6"/>
      <c r="U8" s="86" t="str">
        <f t="shared" si="4"/>
        <v>◄</v>
      </c>
      <c r="V8" s="13" t="s">
        <v>789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36">
        <v>5</v>
      </c>
      <c r="B9" s="37">
        <v>7</v>
      </c>
      <c r="C9" s="76" t="s">
        <v>15</v>
      </c>
      <c r="D9" s="76">
        <v>7</v>
      </c>
      <c r="E9" s="72">
        <v>2015</v>
      </c>
      <c r="F9" s="56" t="s">
        <v>764</v>
      </c>
      <c r="G9" s="26">
        <v>42084</v>
      </c>
      <c r="H9" s="27">
        <v>42086</v>
      </c>
      <c r="I9" s="68" t="s">
        <v>763</v>
      </c>
      <c r="J9" s="53" t="s">
        <v>762</v>
      </c>
      <c r="K9" s="54"/>
      <c r="L9" s="54"/>
      <c r="M9" s="54"/>
      <c r="N9" s="55"/>
      <c r="O9" s="31" t="s">
        <v>761</v>
      </c>
      <c r="P9" s="31" t="s">
        <v>1</v>
      </c>
      <c r="Q9" s="32" t="s">
        <v>760</v>
      </c>
      <c r="R9" s="86" t="str">
        <f t="shared" si="3"/>
        <v>◄</v>
      </c>
      <c r="S9" s="13" t="s">
        <v>763</v>
      </c>
      <c r="T9" s="6"/>
      <c r="U9" s="86" t="str">
        <f t="shared" si="4"/>
        <v>◄</v>
      </c>
      <c r="V9" s="13" t="s">
        <v>790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6.2" thickBot="1" x14ac:dyDescent="0.35">
      <c r="A10" s="36">
        <v>6</v>
      </c>
      <c r="B10" s="37">
        <v>8</v>
      </c>
      <c r="C10" s="37" t="s">
        <v>15</v>
      </c>
      <c r="D10" s="37">
        <v>9</v>
      </c>
      <c r="E10" s="72">
        <v>2015</v>
      </c>
      <c r="F10" s="56" t="s">
        <v>759</v>
      </c>
      <c r="G10" s="26">
        <v>42105</v>
      </c>
      <c r="H10" s="27">
        <v>42107</v>
      </c>
      <c r="I10" s="68" t="s">
        <v>758</v>
      </c>
      <c r="J10" s="53" t="s">
        <v>757</v>
      </c>
      <c r="K10" s="54"/>
      <c r="L10" s="54"/>
      <c r="M10" s="54"/>
      <c r="N10" s="55"/>
      <c r="O10" s="31" t="s">
        <v>756</v>
      </c>
      <c r="P10" s="31" t="s">
        <v>1</v>
      </c>
      <c r="Q10" s="32" t="s">
        <v>755</v>
      </c>
      <c r="R10" s="86" t="str">
        <f t="shared" si="3"/>
        <v>◄</v>
      </c>
      <c r="S10" s="13" t="s">
        <v>758</v>
      </c>
      <c r="T10" s="6"/>
      <c r="U10" s="86" t="str">
        <f t="shared" si="4"/>
        <v>◄</v>
      </c>
      <c r="V10" s="13" t="s">
        <v>791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36">
        <v>7</v>
      </c>
      <c r="B11" s="37">
        <v>10</v>
      </c>
      <c r="C11" s="76" t="s">
        <v>15</v>
      </c>
      <c r="D11" s="76">
        <v>10</v>
      </c>
      <c r="E11" s="72">
        <v>2015</v>
      </c>
      <c r="F11" s="56" t="s">
        <v>754</v>
      </c>
      <c r="G11" s="26">
        <v>42105</v>
      </c>
      <c r="H11" s="27">
        <v>42107</v>
      </c>
      <c r="I11" s="68" t="s">
        <v>753</v>
      </c>
      <c r="J11" s="53" t="s">
        <v>752</v>
      </c>
      <c r="K11" s="54"/>
      <c r="L11" s="54"/>
      <c r="M11" s="54"/>
      <c r="N11" s="55"/>
      <c r="O11" s="31" t="s">
        <v>751</v>
      </c>
      <c r="P11" s="31" t="s">
        <v>1</v>
      </c>
      <c r="Q11" s="32" t="s">
        <v>750</v>
      </c>
      <c r="R11" s="86" t="str">
        <f t="shared" si="3"/>
        <v>◄</v>
      </c>
      <c r="S11" s="13" t="s">
        <v>753</v>
      </c>
      <c r="T11" s="6"/>
      <c r="U11" s="86" t="str">
        <f t="shared" si="4"/>
        <v>◄</v>
      </c>
      <c r="V11" s="13" t="s">
        <v>792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8</v>
      </c>
      <c r="B12" s="37">
        <v>11</v>
      </c>
      <c r="C12" s="37" t="s">
        <v>15</v>
      </c>
      <c r="D12" s="37">
        <v>12</v>
      </c>
      <c r="E12" s="72">
        <v>2015</v>
      </c>
      <c r="F12" s="56" t="s">
        <v>749</v>
      </c>
      <c r="G12" s="26">
        <v>42133</v>
      </c>
      <c r="H12" s="27">
        <v>42135</v>
      </c>
      <c r="I12" s="68" t="s">
        <v>748</v>
      </c>
      <c r="J12" s="53" t="s">
        <v>747</v>
      </c>
      <c r="K12" s="54"/>
      <c r="L12" s="54"/>
      <c r="M12" s="54"/>
      <c r="N12" s="55"/>
      <c r="O12" s="31" t="s">
        <v>746</v>
      </c>
      <c r="P12" s="31" t="s">
        <v>1</v>
      </c>
      <c r="Q12" s="32" t="s">
        <v>745</v>
      </c>
      <c r="R12" s="86" t="str">
        <f t="shared" si="3"/>
        <v>◄</v>
      </c>
      <c r="S12" s="13" t="s">
        <v>748</v>
      </c>
      <c r="T12" s="6"/>
      <c r="U12" s="86" t="str">
        <f t="shared" si="4"/>
        <v>◄</v>
      </c>
      <c r="V12" s="13" t="s">
        <v>793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9</v>
      </c>
      <c r="B13" s="37">
        <v>13</v>
      </c>
      <c r="C13" s="37" t="s">
        <v>15</v>
      </c>
      <c r="D13" s="37">
        <v>14</v>
      </c>
      <c r="E13" s="72">
        <v>2015</v>
      </c>
      <c r="F13" s="56" t="s">
        <v>744</v>
      </c>
      <c r="G13" s="26">
        <v>42133</v>
      </c>
      <c r="H13" s="27">
        <v>42135</v>
      </c>
      <c r="I13" s="68" t="s">
        <v>743</v>
      </c>
      <c r="J13" s="53" t="s">
        <v>742</v>
      </c>
      <c r="K13" s="54"/>
      <c r="L13" s="54"/>
      <c r="M13" s="54"/>
      <c r="N13" s="55"/>
      <c r="O13" s="31" t="s">
        <v>741</v>
      </c>
      <c r="P13" s="31" t="s">
        <v>1</v>
      </c>
      <c r="Q13" s="32" t="s">
        <v>740</v>
      </c>
      <c r="R13" s="86" t="str">
        <f t="shared" si="3"/>
        <v>◄</v>
      </c>
      <c r="S13" s="13" t="s">
        <v>743</v>
      </c>
      <c r="T13" s="6"/>
      <c r="U13" s="86" t="str">
        <f t="shared" si="4"/>
        <v>◄</v>
      </c>
      <c r="V13" s="13" t="s">
        <v>794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36">
        <v>10</v>
      </c>
      <c r="B14" s="37">
        <v>15</v>
      </c>
      <c r="C14" s="37" t="s">
        <v>15</v>
      </c>
      <c r="D14" s="37">
        <v>16</v>
      </c>
      <c r="E14" s="72">
        <v>2015</v>
      </c>
      <c r="F14" s="56" t="s">
        <v>739</v>
      </c>
      <c r="G14" s="26">
        <v>42154</v>
      </c>
      <c r="H14" s="27">
        <v>42156</v>
      </c>
      <c r="I14" s="68" t="s">
        <v>738</v>
      </c>
      <c r="J14" s="53" t="s">
        <v>807</v>
      </c>
      <c r="K14" s="54"/>
      <c r="L14" s="54"/>
      <c r="M14" s="54"/>
      <c r="N14" s="55"/>
      <c r="O14" s="31" t="s">
        <v>737</v>
      </c>
      <c r="P14" s="31" t="s">
        <v>1</v>
      </c>
      <c r="Q14" s="32" t="s">
        <v>736</v>
      </c>
      <c r="R14" s="86" t="str">
        <f t="shared" si="3"/>
        <v>◄</v>
      </c>
      <c r="S14" s="13" t="s">
        <v>738</v>
      </c>
      <c r="T14" s="6"/>
      <c r="U14" s="86" t="str">
        <f t="shared" si="4"/>
        <v>◄</v>
      </c>
      <c r="V14" s="13" t="s">
        <v>795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11</v>
      </c>
      <c r="B15" s="37">
        <v>17</v>
      </c>
      <c r="C15" s="37" t="s">
        <v>15</v>
      </c>
      <c r="D15" s="37">
        <v>18</v>
      </c>
      <c r="E15" s="72">
        <v>2015</v>
      </c>
      <c r="F15" s="56" t="s">
        <v>735</v>
      </c>
      <c r="G15" s="26">
        <v>42154</v>
      </c>
      <c r="H15" s="27">
        <v>42156</v>
      </c>
      <c r="I15" s="68" t="s">
        <v>734</v>
      </c>
      <c r="J15" s="53" t="s">
        <v>733</v>
      </c>
      <c r="K15" s="54"/>
      <c r="L15" s="54"/>
      <c r="M15" s="54"/>
      <c r="N15" s="55"/>
      <c r="O15" s="31" t="s">
        <v>732</v>
      </c>
      <c r="P15" s="31" t="s">
        <v>1</v>
      </c>
      <c r="Q15" s="32" t="s">
        <v>731</v>
      </c>
      <c r="R15" s="86" t="str">
        <f t="shared" si="3"/>
        <v>◄</v>
      </c>
      <c r="S15" s="13" t="s">
        <v>734</v>
      </c>
      <c r="T15" s="6"/>
      <c r="U15" s="86" t="str">
        <f t="shared" si="4"/>
        <v>◄</v>
      </c>
      <c r="V15" s="13" t="s">
        <v>796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36">
        <v>12</v>
      </c>
      <c r="B16" s="37">
        <v>19</v>
      </c>
      <c r="C16" s="37" t="s">
        <v>15</v>
      </c>
      <c r="D16" s="37">
        <v>20</v>
      </c>
      <c r="E16" s="72">
        <v>2015</v>
      </c>
      <c r="F16" s="56" t="s">
        <v>730</v>
      </c>
      <c r="G16" s="26">
        <v>42182</v>
      </c>
      <c r="H16" s="27">
        <v>42184</v>
      </c>
      <c r="I16" s="68" t="s">
        <v>729</v>
      </c>
      <c r="J16" s="53" t="s">
        <v>728</v>
      </c>
      <c r="K16" s="54"/>
      <c r="L16" s="54"/>
      <c r="M16" s="54"/>
      <c r="N16" s="55"/>
      <c r="O16" s="31" t="s">
        <v>727</v>
      </c>
      <c r="P16" s="31" t="s">
        <v>86</v>
      </c>
      <c r="Q16" s="32" t="s">
        <v>86</v>
      </c>
      <c r="R16" s="86" t="str">
        <f t="shared" si="3"/>
        <v>◄</v>
      </c>
      <c r="S16" s="13" t="s">
        <v>729</v>
      </c>
      <c r="T16" s="6"/>
      <c r="U16" s="86" t="str">
        <f t="shared" si="4"/>
        <v>◄</v>
      </c>
      <c r="V16" s="13" t="s">
        <v>797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36">
        <v>13</v>
      </c>
      <c r="B17" s="37">
        <v>21</v>
      </c>
      <c r="C17" s="76" t="s">
        <v>15</v>
      </c>
      <c r="D17" s="76">
        <v>21</v>
      </c>
      <c r="E17" s="72">
        <v>2015</v>
      </c>
      <c r="F17" s="56" t="s">
        <v>726</v>
      </c>
      <c r="G17" s="26">
        <v>42182</v>
      </c>
      <c r="H17" s="27">
        <v>42184</v>
      </c>
      <c r="I17" s="68" t="s">
        <v>725</v>
      </c>
      <c r="J17" s="53" t="s">
        <v>724</v>
      </c>
      <c r="K17" s="54"/>
      <c r="L17" s="54"/>
      <c r="M17" s="54"/>
      <c r="N17" s="55"/>
      <c r="O17" s="31" t="s">
        <v>723</v>
      </c>
      <c r="P17" s="31" t="s">
        <v>1</v>
      </c>
      <c r="Q17" s="32" t="s">
        <v>722</v>
      </c>
      <c r="R17" s="86" t="str">
        <f t="shared" si="3"/>
        <v>◄</v>
      </c>
      <c r="S17" s="13" t="s">
        <v>725</v>
      </c>
      <c r="T17" s="6"/>
      <c r="U17" s="86" t="str">
        <f t="shared" si="4"/>
        <v>◄</v>
      </c>
      <c r="V17" s="13" t="s">
        <v>798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36">
        <v>14</v>
      </c>
      <c r="B18" s="37">
        <v>22</v>
      </c>
      <c r="C18" s="37" t="s">
        <v>15</v>
      </c>
      <c r="D18" s="37">
        <v>23</v>
      </c>
      <c r="E18" s="72">
        <v>2015</v>
      </c>
      <c r="F18" s="56" t="s">
        <v>721</v>
      </c>
      <c r="G18" s="26">
        <v>42252</v>
      </c>
      <c r="H18" s="27">
        <v>42254</v>
      </c>
      <c r="I18" s="68" t="s">
        <v>720</v>
      </c>
      <c r="J18" s="53" t="s">
        <v>719</v>
      </c>
      <c r="K18" s="54"/>
      <c r="L18" s="54"/>
      <c r="M18" s="54"/>
      <c r="N18" s="55"/>
      <c r="O18" s="31" t="s">
        <v>718</v>
      </c>
      <c r="P18" s="31" t="s">
        <v>1</v>
      </c>
      <c r="Q18" s="32" t="s">
        <v>717</v>
      </c>
      <c r="R18" s="86" t="str">
        <f t="shared" si="3"/>
        <v>◄</v>
      </c>
      <c r="S18" s="13" t="s">
        <v>720</v>
      </c>
      <c r="T18" s="6"/>
      <c r="U18" s="86" t="str">
        <f t="shared" si="4"/>
        <v>◄</v>
      </c>
      <c r="V18" s="13" t="s">
        <v>799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15</v>
      </c>
      <c r="B19" s="37">
        <v>24</v>
      </c>
      <c r="C19" s="37" t="s">
        <v>15</v>
      </c>
      <c r="D19" s="37">
        <v>25</v>
      </c>
      <c r="E19" s="72">
        <v>2015</v>
      </c>
      <c r="F19" s="56" t="s">
        <v>716</v>
      </c>
      <c r="G19" s="26">
        <v>42252</v>
      </c>
      <c r="H19" s="27">
        <v>42254</v>
      </c>
      <c r="I19" s="68" t="s">
        <v>715</v>
      </c>
      <c r="J19" s="53" t="s">
        <v>714</v>
      </c>
      <c r="K19" s="54"/>
      <c r="L19" s="54"/>
      <c r="M19" s="54"/>
      <c r="N19" s="55"/>
      <c r="O19" s="31" t="s">
        <v>713</v>
      </c>
      <c r="P19" s="31" t="s">
        <v>86</v>
      </c>
      <c r="Q19" s="32" t="s">
        <v>86</v>
      </c>
      <c r="R19" s="86" t="str">
        <f t="shared" si="3"/>
        <v>◄</v>
      </c>
      <c r="S19" s="13" t="s">
        <v>715</v>
      </c>
      <c r="T19" s="6"/>
      <c r="U19" s="86" t="str">
        <f t="shared" si="4"/>
        <v>◄</v>
      </c>
      <c r="V19" s="13" t="s">
        <v>800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16</v>
      </c>
      <c r="B20" s="37">
        <v>26</v>
      </c>
      <c r="C20" s="76" t="s">
        <v>15</v>
      </c>
      <c r="D20" s="76">
        <v>26</v>
      </c>
      <c r="E20" s="72">
        <v>2015</v>
      </c>
      <c r="F20" s="56" t="s">
        <v>712</v>
      </c>
      <c r="G20" s="26">
        <v>42252</v>
      </c>
      <c r="H20" s="27">
        <v>42254</v>
      </c>
      <c r="I20" s="68" t="s">
        <v>711</v>
      </c>
      <c r="J20" s="53" t="s">
        <v>710</v>
      </c>
      <c r="K20" s="54"/>
      <c r="L20" s="54"/>
      <c r="M20" s="54"/>
      <c r="N20" s="55"/>
      <c r="O20" s="31" t="s">
        <v>709</v>
      </c>
      <c r="P20" s="31" t="s">
        <v>1</v>
      </c>
      <c r="Q20" s="32" t="s">
        <v>708</v>
      </c>
      <c r="R20" s="86" t="str">
        <f t="shared" si="3"/>
        <v>◄</v>
      </c>
      <c r="S20" s="13" t="s">
        <v>711</v>
      </c>
      <c r="T20" s="6"/>
      <c r="U20" s="86" t="str">
        <f t="shared" si="4"/>
        <v>◄</v>
      </c>
      <c r="V20" s="13" t="s">
        <v>801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8" customHeight="1" thickBot="1" x14ac:dyDescent="0.35">
      <c r="A21" s="36">
        <v>17</v>
      </c>
      <c r="B21" s="37">
        <v>27</v>
      </c>
      <c r="C21" s="76" t="s">
        <v>15</v>
      </c>
      <c r="D21" s="76">
        <v>27</v>
      </c>
      <c r="E21" s="72">
        <v>2015</v>
      </c>
      <c r="F21" s="56" t="s">
        <v>707</v>
      </c>
      <c r="G21" s="26">
        <v>42301</v>
      </c>
      <c r="H21" s="27">
        <v>42303</v>
      </c>
      <c r="I21" s="68" t="s">
        <v>706</v>
      </c>
      <c r="J21" s="53" t="s">
        <v>705</v>
      </c>
      <c r="K21" s="54"/>
      <c r="L21" s="54"/>
      <c r="M21" s="54"/>
      <c r="N21" s="55"/>
      <c r="O21" s="31" t="s">
        <v>704</v>
      </c>
      <c r="P21" s="31" t="s">
        <v>1</v>
      </c>
      <c r="Q21" s="32" t="s">
        <v>703</v>
      </c>
      <c r="R21" s="86" t="str">
        <f t="shared" si="3"/>
        <v>◄</v>
      </c>
      <c r="S21" s="13" t="s">
        <v>706</v>
      </c>
      <c r="T21" s="6"/>
      <c r="U21" s="86" t="str">
        <f t="shared" si="4"/>
        <v>◄</v>
      </c>
      <c r="V21" s="13" t="s">
        <v>802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20.399999999999999" customHeight="1" thickBot="1" x14ac:dyDescent="0.35">
      <c r="A22" s="36">
        <v>18</v>
      </c>
      <c r="B22" s="37">
        <v>28</v>
      </c>
      <c r="C22" s="37" t="s">
        <v>15</v>
      </c>
      <c r="D22" s="37">
        <v>29</v>
      </c>
      <c r="E22" s="72">
        <v>2015</v>
      </c>
      <c r="F22" s="56" t="s">
        <v>702</v>
      </c>
      <c r="G22" s="26">
        <v>42301</v>
      </c>
      <c r="H22" s="27">
        <v>42303</v>
      </c>
      <c r="I22" s="68" t="s">
        <v>701</v>
      </c>
      <c r="J22" s="53" t="s">
        <v>700</v>
      </c>
      <c r="K22" s="28"/>
      <c r="L22" s="28"/>
      <c r="M22" s="28"/>
      <c r="N22" s="125"/>
      <c r="O22" s="31" t="s">
        <v>699</v>
      </c>
      <c r="P22" s="31" t="s">
        <v>1</v>
      </c>
      <c r="Q22" s="32" t="s">
        <v>698</v>
      </c>
      <c r="R22" s="86" t="str">
        <f t="shared" si="3"/>
        <v>◄</v>
      </c>
      <c r="S22" s="13" t="s">
        <v>803</v>
      </c>
      <c r="T22" s="6"/>
      <c r="U22" s="86" t="str">
        <f t="shared" si="4"/>
        <v>◄</v>
      </c>
      <c r="V22" s="13" t="s">
        <v>806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7.399999999999999" customHeight="1" thickBot="1" x14ac:dyDescent="0.35">
      <c r="A23" s="36">
        <v>18</v>
      </c>
      <c r="B23" s="37">
        <v>28</v>
      </c>
      <c r="C23" s="37" t="s">
        <v>15</v>
      </c>
      <c r="D23" s="37">
        <v>29</v>
      </c>
      <c r="E23" s="72">
        <v>2015</v>
      </c>
      <c r="F23" s="56" t="s">
        <v>702</v>
      </c>
      <c r="G23" s="26">
        <v>42301</v>
      </c>
      <c r="H23" s="27">
        <v>42303</v>
      </c>
      <c r="I23" s="68" t="s">
        <v>701</v>
      </c>
      <c r="J23" s="53" t="s">
        <v>700</v>
      </c>
      <c r="K23" s="28"/>
      <c r="L23" s="28"/>
      <c r="M23" s="28"/>
      <c r="N23" s="125"/>
      <c r="O23" s="31" t="s">
        <v>699</v>
      </c>
      <c r="P23" s="31" t="s">
        <v>1</v>
      </c>
      <c r="Q23" s="32" t="s">
        <v>698</v>
      </c>
      <c r="R23" s="86" t="str">
        <f t="shared" si="3"/>
        <v>◄</v>
      </c>
      <c r="S23" s="13" t="s">
        <v>804</v>
      </c>
      <c r="T23" s="6"/>
      <c r="U23" s="87"/>
      <c r="V23" s="87"/>
      <c r="W23" s="87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27.6" customHeight="1" thickBot="1" x14ac:dyDescent="0.35">
      <c r="A24" s="42" t="s">
        <v>697</v>
      </c>
      <c r="B24" s="43">
        <v>30</v>
      </c>
      <c r="C24" s="43" t="s">
        <v>15</v>
      </c>
      <c r="D24" s="43">
        <v>31</v>
      </c>
      <c r="E24" s="132">
        <v>2015</v>
      </c>
      <c r="F24" s="148" t="s">
        <v>696</v>
      </c>
      <c r="G24" s="45">
        <v>42028</v>
      </c>
      <c r="H24" s="46">
        <v>42030</v>
      </c>
      <c r="I24" s="68" t="s">
        <v>695</v>
      </c>
      <c r="J24" s="59" t="s">
        <v>694</v>
      </c>
      <c r="K24" s="95"/>
      <c r="L24" s="95"/>
      <c r="M24" s="95"/>
      <c r="N24" s="94"/>
      <c r="O24" s="31" t="s">
        <v>693</v>
      </c>
      <c r="P24" s="31" t="s">
        <v>1</v>
      </c>
      <c r="Q24" s="32" t="s">
        <v>692</v>
      </c>
      <c r="R24" s="113" t="str">
        <f t="shared" si="3"/>
        <v>◄</v>
      </c>
      <c r="S24" s="13" t="s">
        <v>695</v>
      </c>
      <c r="T24" s="114"/>
      <c r="U24" s="113" t="str">
        <f t="shared" si="4"/>
        <v>◄</v>
      </c>
      <c r="V24" s="13" t="s">
        <v>805</v>
      </c>
      <c r="W24" s="114"/>
      <c r="X24" s="115" t="str">
        <f t="shared" si="0"/>
        <v>◄</v>
      </c>
      <c r="Y24" s="116" t="str">
        <f t="shared" si="1"/>
        <v>◄</v>
      </c>
      <c r="Z24" s="114"/>
      <c r="AA24" s="114"/>
      <c r="AB24" s="117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x14ac:dyDescent="0.3">
      <c r="R25"/>
      <c r="T25"/>
      <c r="U25"/>
      <c r="W2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</sheetData>
  <sheetProtection sheet="1" objects="1" scenarios="1" autoFilter="0"/>
  <autoFilter ref="A1:AB46" xr:uid="{5217391E-1030-4BA3-888E-7B247218A84B}"/>
  <mergeCells count="12">
    <mergeCell ref="V2:W2"/>
    <mergeCell ref="Y2:AB2"/>
    <mergeCell ref="S3:T3"/>
    <mergeCell ref="V3:W3"/>
    <mergeCell ref="AA3:AB3"/>
    <mergeCell ref="Y3:Z3"/>
    <mergeCell ref="O4:Q4"/>
    <mergeCell ref="G3:H3"/>
    <mergeCell ref="J4:N4"/>
    <mergeCell ref="J3:N3"/>
    <mergeCell ref="S2:T2"/>
    <mergeCell ref="O3:Q3"/>
  </mergeCells>
  <conditionalFormatting sqref="I4">
    <cfRule type="containsText" dxfId="534" priority="423" operator="containsText" text=" -----">
      <formula>NOT(ISERROR(SEARCH(" -----",I4)))</formula>
    </cfRule>
    <cfRule type="containsText" dxfId="533" priority="422" operator="containsText" text="◙">
      <formula>NOT(ISERROR(SEARCH("◙",I4)))</formula>
    </cfRule>
    <cfRule type="containsText" dxfId="532" priority="399" operator="containsText" text=" -----">
      <formula>NOT(ISERROR(SEARCH(" -----",I4)))</formula>
    </cfRule>
    <cfRule type="containsText" dxfId="531" priority="398" operator="containsText" text="?missend">
      <formula>NOT(ISERROR(SEARCH("?missend",I4)))</formula>
    </cfRule>
    <cfRule type="containsText" dxfId="530" priority="424" operator="containsText" text="P.">
      <formula>NOT(ISERROR(SEARCH("P.",I4)))</formula>
    </cfRule>
  </conditionalFormatting>
  <conditionalFormatting sqref="I4:I24">
    <cfRule type="containsText" dxfId="529" priority="82" operator="containsText" text="P.">
      <formula>NOT(ISERROR(SEARCH("P.",I4)))</formula>
    </cfRule>
    <cfRule type="containsText" dxfId="528" priority="81" operator="containsText" text=" -----">
      <formula>NOT(ISERROR(SEARCH(" -----",I4)))</formula>
    </cfRule>
    <cfRule type="containsText" dxfId="527" priority="80" operator="containsText" text="◙">
      <formula>NOT(ISERROR(SEARCH("◙",I4)))</formula>
    </cfRule>
  </conditionalFormatting>
  <conditionalFormatting sqref="I5:I24">
    <cfRule type="containsText" dxfId="526" priority="79" operator="containsText" text=" -----">
      <formula>NOT(ISERROR(SEARCH(" -----",I5)))</formula>
    </cfRule>
    <cfRule type="containsText" dxfId="525" priority="78" operator="containsText" text="◙">
      <formula>NOT(ISERROR(SEARCH("◙",I5)))</formula>
    </cfRule>
    <cfRule type="containsText" dxfId="524" priority="76" operator="containsText" text="?missend">
      <formula>NOT(ISERROR(SEARCH("?missend",I5)))</formula>
    </cfRule>
    <cfRule type="containsText" dxfId="523" priority="75" operator="containsText" text="P.">
      <formula>NOT(ISERROR(SEARCH("P.",I5)))</formula>
    </cfRule>
    <cfRule type="containsText" dxfId="522" priority="74" operator="containsText" text=" -----">
      <formula>NOT(ISERROR(SEARCH(" -----",I5)))</formula>
    </cfRule>
  </conditionalFormatting>
  <conditionalFormatting sqref="P5:Q24">
    <cfRule type="containsBlanks" dxfId="521" priority="77">
      <formula>LEN(TRIM(P5))=0</formula>
    </cfRule>
  </conditionalFormatting>
  <conditionalFormatting sqref="S4">
    <cfRule type="containsText" dxfId="520" priority="53" operator="containsText" text="?missend">
      <formula>NOT(ISERROR(SEARCH("?missend",S4)))</formula>
    </cfRule>
    <cfRule type="containsText" dxfId="519" priority="55" operator="containsText" text="◙">
      <formula>NOT(ISERROR(SEARCH("◙",S4)))</formula>
    </cfRule>
    <cfRule type="containsText" dxfId="518" priority="57" operator="containsText" text="P.">
      <formula>NOT(ISERROR(SEARCH("P.",S4)))</formula>
    </cfRule>
    <cfRule type="containsText" dxfId="517" priority="56" operator="containsText" text=" -----">
      <formula>NOT(ISERROR(SEARCH(" -----",S4)))</formula>
    </cfRule>
    <cfRule type="containsText" dxfId="516" priority="54" operator="containsText" text=" -----">
      <formula>NOT(ISERROR(SEARCH(" -----",S4)))</formula>
    </cfRule>
  </conditionalFormatting>
  <conditionalFormatting sqref="S4:S17 S19:S24">
    <cfRule type="containsText" dxfId="515" priority="39" operator="containsText" text="◙">
      <formula>NOT(ISERROR(SEARCH("◙",S4)))</formula>
    </cfRule>
    <cfRule type="containsText" dxfId="514" priority="40" operator="containsText" text=" -----">
      <formula>NOT(ISERROR(SEARCH(" -----",S4)))</formula>
    </cfRule>
    <cfRule type="containsText" dxfId="513" priority="41" operator="containsText" text="P.">
      <formula>NOT(ISERROR(SEARCH("P.",S4)))</formula>
    </cfRule>
  </conditionalFormatting>
  <conditionalFormatting sqref="S5:S17 S19:S24">
    <cfRule type="containsText" dxfId="512" priority="37" operator="containsText" text="P.">
      <formula>NOT(ISERROR(SEARCH("P.",S5)))</formula>
    </cfRule>
    <cfRule type="containsText" dxfId="511" priority="38" operator="containsText" text=" -----">
      <formula>NOT(ISERROR(SEARCH(" -----",S5)))</formula>
    </cfRule>
    <cfRule type="containsText" dxfId="510" priority="36" operator="containsText" text="◙">
      <formula>NOT(ISERROR(SEARCH("◙",S5)))</formula>
    </cfRule>
  </conditionalFormatting>
  <conditionalFormatting sqref="S5:S21">
    <cfRule type="containsText" dxfId="509" priority="34" operator="containsText" text=" -----">
      <formula>NOT(ISERROR(SEARCH(" -----",S5)))</formula>
    </cfRule>
  </conditionalFormatting>
  <conditionalFormatting sqref="S5:S24">
    <cfRule type="containsText" dxfId="508" priority="27" operator="containsText" text="?FDS-">
      <formula>NOT(ISERROR(SEARCH("?FDS-",S5)))</formula>
    </cfRule>
  </conditionalFormatting>
  <conditionalFormatting sqref="S18">
    <cfRule type="containsText" dxfId="507" priority="33" operator="containsText" text="◙">
      <formula>NOT(ISERROR(SEARCH("◙",S18)))</formula>
    </cfRule>
    <cfRule type="containsText" dxfId="506" priority="35" operator="containsText" text="P.">
      <formula>NOT(ISERROR(SEARCH("P.",S18)))</formula>
    </cfRule>
    <cfRule type="containsText" dxfId="505" priority="32" operator="containsText" text=" -----">
      <formula>NOT(ISERROR(SEARCH(" -----",S18)))</formula>
    </cfRule>
    <cfRule type="containsText" dxfId="504" priority="29" operator="containsText" text=" -----">
      <formula>NOT(ISERROR(SEARCH(" -----",S18)))</formula>
    </cfRule>
    <cfRule type="containsText" dxfId="503" priority="30" operator="containsText" text="◙">
      <formula>NOT(ISERROR(SEARCH("◙",S18)))</formula>
    </cfRule>
    <cfRule type="containsText" dxfId="502" priority="31" operator="containsText" text="P.">
      <formula>NOT(ISERROR(SEARCH("P.",S18)))</formula>
    </cfRule>
  </conditionalFormatting>
  <conditionalFormatting sqref="S22:S24">
    <cfRule type="containsText" dxfId="501" priority="28" operator="containsText" text=" -----">
      <formula>NOT(ISERROR(SEARCH(" -----",S22)))</formula>
    </cfRule>
  </conditionalFormatting>
  <conditionalFormatting sqref="U23">
    <cfRule type="containsText" dxfId="500" priority="1" operator="containsText" text="?FDS-">
      <formula>NOT(ISERROR(SEARCH("?FDS-",U23)))</formula>
    </cfRule>
    <cfRule type="containsText" dxfId="499" priority="2" operator="containsText" text=" -----">
      <formula>NOT(ISERROR(SEARCH(" -----",U23)))</formula>
    </cfRule>
    <cfRule type="containsText" dxfId="498" priority="3" operator="containsText" text="◙">
      <formula>NOT(ISERROR(SEARCH("◙",U23)))</formula>
    </cfRule>
    <cfRule type="containsText" dxfId="497" priority="4" operator="containsText" text="P.">
      <formula>NOT(ISERROR(SEARCH("P.",U23)))</formula>
    </cfRule>
    <cfRule type="containsText" dxfId="496" priority="5" operator="containsText" text=" -----">
      <formula>NOT(ISERROR(SEARCH(" -----",U23)))</formula>
    </cfRule>
    <cfRule type="containsText" dxfId="495" priority="6" operator="containsText" text="◙">
      <formula>NOT(ISERROR(SEARCH("◙",U23)))</formula>
    </cfRule>
    <cfRule type="containsText" dxfId="494" priority="7" operator="containsText" text=" -----">
      <formula>NOT(ISERROR(SEARCH(" -----",U23)))</formula>
    </cfRule>
    <cfRule type="containsText" dxfId="493" priority="8" operator="containsText" text="P.">
      <formula>NOT(ISERROR(SEARCH("P.",U23)))</formula>
    </cfRule>
  </conditionalFormatting>
  <conditionalFormatting sqref="V4">
    <cfRule type="containsText" dxfId="492" priority="42" operator="containsText" text="◙">
      <formula>NOT(ISERROR(SEARCH("◙",V4)))</formula>
    </cfRule>
    <cfRule type="containsText" dxfId="491" priority="43" operator="containsText" text=" -----">
      <formula>NOT(ISERROR(SEARCH(" -----",V4)))</formula>
    </cfRule>
    <cfRule type="containsText" dxfId="490" priority="44" operator="containsText" text="P.">
      <formula>NOT(ISERROR(SEARCH("P.",V4)))</formula>
    </cfRule>
    <cfRule type="containsText" dxfId="489" priority="45" operator="containsText" text="?missend">
      <formula>NOT(ISERROR(SEARCH("?missend",V4)))</formula>
    </cfRule>
    <cfRule type="containsText" dxfId="488" priority="46" operator="containsText" text=" -----">
      <formula>NOT(ISERROR(SEARCH(" -----",V4)))</formula>
    </cfRule>
    <cfRule type="containsText" dxfId="487" priority="47" operator="containsText" text="◙">
      <formula>NOT(ISERROR(SEARCH("◙",V4)))</formula>
    </cfRule>
    <cfRule type="containsText" dxfId="486" priority="48" operator="containsText" text=" -----">
      <formula>NOT(ISERROR(SEARCH(" -----",V4)))</formula>
    </cfRule>
    <cfRule type="containsText" dxfId="485" priority="49" operator="containsText" text="P.">
      <formula>NOT(ISERROR(SEARCH("P.",V4)))</formula>
    </cfRule>
  </conditionalFormatting>
  <conditionalFormatting sqref="V5:V17 V19:V22 V24">
    <cfRule type="containsText" dxfId="484" priority="67" operator="containsText" text="◙">
      <formula>NOT(ISERROR(SEARCH("◙",V5)))</formula>
    </cfRule>
    <cfRule type="containsText" dxfId="483" priority="69" operator="containsText" text=" -----">
      <formula>NOT(ISERROR(SEARCH(" -----",V5)))</formula>
    </cfRule>
    <cfRule type="containsText" dxfId="482" priority="68" operator="containsText" text="P.">
      <formula>NOT(ISERROR(SEARCH("P.",V5)))</formula>
    </cfRule>
    <cfRule type="containsText" dxfId="481" priority="70" operator="containsText" text="◙">
      <formula>NOT(ISERROR(SEARCH("◙",V5)))</formula>
    </cfRule>
    <cfRule type="containsText" dxfId="480" priority="71" operator="containsText" text=" -----">
      <formula>NOT(ISERROR(SEARCH(" -----",V5)))</formula>
    </cfRule>
    <cfRule type="containsText" dxfId="479" priority="72" operator="containsText" text="P.">
      <formula>NOT(ISERROR(SEARCH("P.",V5)))</formula>
    </cfRule>
  </conditionalFormatting>
  <conditionalFormatting sqref="V5:V21">
    <cfRule type="containsText" dxfId="478" priority="65" operator="containsText" text=" -----">
      <formula>NOT(ISERROR(SEARCH(" -----",V5)))</formula>
    </cfRule>
  </conditionalFormatting>
  <conditionalFormatting sqref="V5:V24">
    <cfRule type="containsText" dxfId="477" priority="17" operator="containsText" text="?FDS-">
      <formula>NOT(ISERROR(SEARCH("?FDS-",V5)))</formula>
    </cfRule>
  </conditionalFormatting>
  <conditionalFormatting sqref="V18">
    <cfRule type="containsText" dxfId="476" priority="60" operator="containsText" text=" -----">
      <formula>NOT(ISERROR(SEARCH(" -----",V18)))</formula>
    </cfRule>
    <cfRule type="containsText" dxfId="475" priority="61" operator="containsText" text="◙">
      <formula>NOT(ISERROR(SEARCH("◙",V18)))</formula>
    </cfRule>
    <cfRule type="containsText" dxfId="474" priority="62" operator="containsText" text="P.">
      <formula>NOT(ISERROR(SEARCH("P.",V18)))</formula>
    </cfRule>
    <cfRule type="containsText" dxfId="473" priority="63" operator="containsText" text=" -----">
      <formula>NOT(ISERROR(SEARCH(" -----",V18)))</formula>
    </cfRule>
    <cfRule type="containsText" dxfId="472" priority="66" operator="containsText" text="P.">
      <formula>NOT(ISERROR(SEARCH("P.",V18)))</formula>
    </cfRule>
    <cfRule type="containsText" dxfId="471" priority="64" operator="containsText" text="◙">
      <formula>NOT(ISERROR(SEARCH("◙",V18)))</formula>
    </cfRule>
  </conditionalFormatting>
  <conditionalFormatting sqref="V22:V24">
    <cfRule type="containsText" dxfId="470" priority="23" operator="containsText" text=" -----">
      <formula>NOT(ISERROR(SEARCH(" -----",V22)))</formula>
    </cfRule>
  </conditionalFormatting>
  <conditionalFormatting sqref="V23">
    <cfRule type="containsText" dxfId="469" priority="24" operator="containsText" text="P.">
      <formula>NOT(ISERROR(SEARCH("P.",V23)))</formula>
    </cfRule>
    <cfRule type="containsText" dxfId="468" priority="22" operator="containsText" text="◙">
      <formula>NOT(ISERROR(SEARCH("◙",V23)))</formula>
    </cfRule>
    <cfRule type="containsText" dxfId="467" priority="20" operator="containsText" text="P.">
      <formula>NOT(ISERROR(SEARCH("P.",V23)))</formula>
    </cfRule>
    <cfRule type="containsText" dxfId="466" priority="21" operator="containsText" text=" -----">
      <formula>NOT(ISERROR(SEARCH(" -----",V23)))</formula>
    </cfRule>
    <cfRule type="containsText" dxfId="465" priority="19" operator="containsText" text="◙">
      <formula>NOT(ISERROR(SEARCH("◙",V23)))</formula>
    </cfRule>
    <cfRule type="containsText" dxfId="464" priority="18" operator="containsText" text=" -----">
      <formula>NOT(ISERROR(SEARCH(" -----",V23)))</formula>
    </cfRule>
  </conditionalFormatting>
  <conditionalFormatting sqref="W5:W22 W24">
    <cfRule type="containsText" dxfId="463" priority="73" operator="containsText" text="Ø">
      <formula>NOT(ISERROR(SEARCH("Ø",W5)))</formula>
    </cfRule>
  </conditionalFormatting>
  <conditionalFormatting sqref="W23">
    <cfRule type="containsText" dxfId="462" priority="9" operator="containsText" text="?FDS-">
      <formula>NOT(ISERROR(SEARCH("?FDS-",W23)))</formula>
    </cfRule>
    <cfRule type="containsText" dxfId="461" priority="11" operator="containsText" text="◙">
      <formula>NOT(ISERROR(SEARCH("◙",W23)))</formula>
    </cfRule>
    <cfRule type="containsText" dxfId="460" priority="15" operator="containsText" text=" -----">
      <formula>NOT(ISERROR(SEARCH(" -----",W23)))</formula>
    </cfRule>
    <cfRule type="containsText" dxfId="459" priority="14" operator="containsText" text="◙">
      <formula>NOT(ISERROR(SEARCH("◙",W23)))</formula>
    </cfRule>
    <cfRule type="containsText" dxfId="458" priority="13" operator="containsText" text=" -----">
      <formula>NOT(ISERROR(SEARCH(" -----",W23)))</formula>
    </cfRule>
    <cfRule type="containsText" dxfId="457" priority="12" operator="containsText" text="P.">
      <formula>NOT(ISERROR(SEARCH("P.",W23)))</formula>
    </cfRule>
    <cfRule type="containsText" dxfId="456" priority="10" operator="containsText" text=" -----">
      <formula>NOT(ISERROR(SEARCH(" -----",W23)))</formula>
    </cfRule>
    <cfRule type="containsText" dxfId="455" priority="16" operator="containsText" text="P.">
      <formula>NOT(ISERROR(SEARCH("P.",W23)))</formula>
    </cfRule>
  </conditionalFormatting>
  <conditionalFormatting sqref="Y4">
    <cfRule type="containsText" dxfId="454" priority="26" operator="containsText" text=" -">
      <formula>NOT(ISERROR(SEARCH(" -",Y4)))</formula>
    </cfRule>
  </conditionalFormatting>
  <conditionalFormatting sqref="Z4:AA4">
    <cfRule type="containsText" dxfId="453" priority="25" operator="containsText" text="Ø">
      <formula>NOT(ISERROR(SEARCH("Ø",Z4)))</formula>
    </cfRule>
  </conditionalFormatting>
  <hyperlinks>
    <hyperlink ref="J3" r:id="rId1" display="https://www.postzegelalbum-be.com/postzegels/albums-j2010-tot-j2019-inventaris-velindeling/album-j2015-4469-4568c-invent" xr:uid="{0499B87C-0B22-48D0-A8D4-F92B79124C1B}"/>
  </hyperlinks>
  <printOptions horizontalCentered="1"/>
  <pageMargins left="0" right="0" top="0.31496062992125984" bottom="0" header="0" footer="0"/>
  <pageSetup paperSize="9" scale="84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1FB08-CC30-4649-BF02-B10D3599A8F1}">
  <dimension ref="A1:AO46"/>
  <sheetViews>
    <sheetView showZero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0" sqref="I10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7.109375" style="1" customWidth="1"/>
    <col min="7" max="7" width="11.21875" style="3" customWidth="1"/>
    <col min="8" max="8" width="11.21875" style="11" customWidth="1"/>
    <col min="9" max="9" width="13.88671875" style="69" customWidth="1"/>
    <col min="10" max="10" width="47.554687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903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145" t="s">
        <v>902</v>
      </c>
      <c r="K3" s="103"/>
      <c r="L3" s="103"/>
      <c r="M3" s="103"/>
      <c r="N3" s="102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01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IF(COUNTIF(R5:R24,"◄")=0,"☺","☻")</f>
        <v>☻</v>
      </c>
      <c r="S4" s="82" t="s">
        <v>79</v>
      </c>
      <c r="T4" s="83" t="s">
        <v>2</v>
      </c>
      <c r="U4" s="84" t="str">
        <f>IF(COUNTIF(U5:U24,"◄")=0,"☺","☻")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IF(COUNTIF(Y5:Y24,"◄")=0,"",(CONCATENATE(" - ",COUNTIF(Y5:Y24,"◄"))))</f>
        <v xml:space="preserve"> - 20</v>
      </c>
      <c r="Z4" s="92" t="s">
        <v>16</v>
      </c>
      <c r="AA4" s="92" t="s">
        <v>16</v>
      </c>
      <c r="AB4" s="93">
        <f>COUNTIF(AB5:AB29,"►")</f>
        <v>0</v>
      </c>
    </row>
    <row r="5" spans="1:41" s="4" customFormat="1" ht="16.2" thickBot="1" x14ac:dyDescent="0.35">
      <c r="A5" s="152">
        <v>1</v>
      </c>
      <c r="B5" s="151">
        <v>1</v>
      </c>
      <c r="C5" s="151" t="s">
        <v>15</v>
      </c>
      <c r="D5" s="151">
        <v>2</v>
      </c>
      <c r="E5" s="71">
        <v>2016</v>
      </c>
      <c r="F5" s="150" t="s">
        <v>901</v>
      </c>
      <c r="G5" s="26">
        <v>42441</v>
      </c>
      <c r="H5" s="27">
        <v>42443</v>
      </c>
      <c r="I5" s="68" t="s">
        <v>900</v>
      </c>
      <c r="J5" s="53" t="s">
        <v>899</v>
      </c>
      <c r="K5" s="54"/>
      <c r="L5" s="54"/>
      <c r="M5" s="54"/>
      <c r="N5" s="55"/>
      <c r="O5" s="31" t="s">
        <v>898</v>
      </c>
      <c r="P5" s="31" t="s">
        <v>1</v>
      </c>
      <c r="Q5" s="32" t="s">
        <v>897</v>
      </c>
      <c r="R5" s="86" t="str">
        <f>IF(T5&gt;0,"ok","◄")</f>
        <v>◄</v>
      </c>
      <c r="S5" s="13" t="s">
        <v>900</v>
      </c>
      <c r="T5" s="6"/>
      <c r="U5" s="86" t="str">
        <f>IF(W5&gt;0,"ok","◄")</f>
        <v>◄</v>
      </c>
      <c r="V5" s="25" t="s">
        <v>905</v>
      </c>
      <c r="W5" s="6"/>
      <c r="X5" s="9" t="str">
        <f t="shared" ref="X5:X24" si="0">IF(AND(Y5="◄",AB5="►"),"◄?►",IF(Y5="◄","◄",IF(AB5="►","►","")))</f>
        <v>◄</v>
      </c>
      <c r="Y5" s="8" t="str">
        <f t="shared" ref="Y5:Y24" si="1">IF(Z5&gt;0,"","◄")</f>
        <v>◄</v>
      </c>
      <c r="Z5" s="6"/>
      <c r="AA5" s="6"/>
      <c r="AB5" s="112" t="str">
        <f t="shared" ref="AB5:AB24" si="2">IF(AA5&gt;0,"►","")</f>
        <v/>
      </c>
      <c r="AC5" s="33"/>
      <c r="AD5" s="34"/>
      <c r="AE5" s="34"/>
      <c r="AF5" s="34"/>
      <c r="AG5" s="34"/>
      <c r="AH5" s="34"/>
      <c r="AI5" s="34"/>
      <c r="AJ5" s="34"/>
      <c r="AK5" s="34"/>
      <c r="AL5" s="35"/>
    </row>
    <row r="6" spans="1:41" s="4" customFormat="1" ht="16.2" thickBot="1" x14ac:dyDescent="0.35">
      <c r="A6" s="152">
        <v>2</v>
      </c>
      <c r="B6" s="151">
        <v>3</v>
      </c>
      <c r="C6" s="151" t="s">
        <v>15</v>
      </c>
      <c r="D6" s="151">
        <v>4</v>
      </c>
      <c r="E6" s="71">
        <v>2016</v>
      </c>
      <c r="F6" s="150" t="s">
        <v>896</v>
      </c>
      <c r="G6" s="26">
        <v>42441</v>
      </c>
      <c r="H6" s="27">
        <v>42443</v>
      </c>
      <c r="I6" s="68" t="s">
        <v>895</v>
      </c>
      <c r="J6" s="53" t="s">
        <v>894</v>
      </c>
      <c r="K6" s="54"/>
      <c r="L6" s="54"/>
      <c r="M6" s="54"/>
      <c r="N6" s="55"/>
      <c r="O6" s="31" t="s">
        <v>893</v>
      </c>
      <c r="P6" s="31" t="s">
        <v>1</v>
      </c>
      <c r="Q6" s="32" t="s">
        <v>892</v>
      </c>
      <c r="R6" s="86" t="str">
        <f t="shared" ref="R6:R24" si="3">IF(T6&gt;0,"ok","◄")</f>
        <v>◄</v>
      </c>
      <c r="S6" s="13" t="s">
        <v>895</v>
      </c>
      <c r="T6" s="6"/>
      <c r="U6" s="86" t="str">
        <f t="shared" ref="U6:U24" si="4">IF(W6&gt;0,"ok","◄")</f>
        <v>◄</v>
      </c>
      <c r="V6" s="25" t="s">
        <v>906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  <c r="AC6" s="33"/>
      <c r="AD6" s="34"/>
      <c r="AE6" s="34"/>
      <c r="AF6" s="34"/>
      <c r="AG6" s="34"/>
      <c r="AH6" s="34"/>
      <c r="AI6" s="34"/>
      <c r="AJ6" s="34"/>
      <c r="AK6" s="34"/>
      <c r="AL6" s="35"/>
    </row>
    <row r="7" spans="1:41" s="4" customFormat="1" ht="16.2" thickBot="1" x14ac:dyDescent="0.35">
      <c r="A7" s="152">
        <v>3</v>
      </c>
      <c r="B7" s="151">
        <v>5</v>
      </c>
      <c r="C7" s="151" t="s">
        <v>15</v>
      </c>
      <c r="D7" s="151">
        <v>6</v>
      </c>
      <c r="E7" s="71">
        <v>2016</v>
      </c>
      <c r="F7" s="150" t="s">
        <v>891</v>
      </c>
      <c r="G7" s="26">
        <v>42441</v>
      </c>
      <c r="H7" s="27">
        <v>42443</v>
      </c>
      <c r="I7" s="68" t="s">
        <v>890</v>
      </c>
      <c r="J7" s="53" t="s">
        <v>889</v>
      </c>
      <c r="K7" s="54"/>
      <c r="L7" s="54"/>
      <c r="M7" s="54"/>
      <c r="N7" s="55"/>
      <c r="O7" s="31" t="s">
        <v>888</v>
      </c>
      <c r="P7" s="31" t="s">
        <v>86</v>
      </c>
      <c r="Q7" s="32" t="s">
        <v>86</v>
      </c>
      <c r="R7" s="86" t="str">
        <f t="shared" si="3"/>
        <v>◄</v>
      </c>
      <c r="S7" s="13" t="s">
        <v>890</v>
      </c>
      <c r="T7" s="6"/>
      <c r="U7" s="86" t="str">
        <f t="shared" si="4"/>
        <v>◄</v>
      </c>
      <c r="V7" s="25" t="s">
        <v>907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  <c r="AC7" s="33"/>
      <c r="AD7" s="34"/>
      <c r="AE7" s="34"/>
      <c r="AF7" s="34"/>
      <c r="AG7" s="34"/>
      <c r="AH7" s="34"/>
      <c r="AI7" s="34"/>
      <c r="AJ7" s="34"/>
      <c r="AK7" s="34"/>
      <c r="AL7" s="35"/>
    </row>
    <row r="8" spans="1:41" s="4" customFormat="1" ht="16.2" thickBot="1" x14ac:dyDescent="0.35">
      <c r="A8" s="152">
        <v>4</v>
      </c>
      <c r="B8" s="151">
        <v>7</v>
      </c>
      <c r="C8" s="151" t="s">
        <v>15</v>
      </c>
      <c r="D8" s="151">
        <v>8</v>
      </c>
      <c r="E8" s="71">
        <v>2016</v>
      </c>
      <c r="F8" s="150" t="s">
        <v>887</v>
      </c>
      <c r="G8" s="26">
        <v>42441</v>
      </c>
      <c r="H8" s="27">
        <v>42443</v>
      </c>
      <c r="I8" s="68" t="s">
        <v>886</v>
      </c>
      <c r="J8" s="53" t="s">
        <v>885</v>
      </c>
      <c r="K8" s="54"/>
      <c r="L8" s="54"/>
      <c r="M8" s="54"/>
      <c r="N8" s="55"/>
      <c r="O8" s="31" t="s">
        <v>884</v>
      </c>
      <c r="P8" s="31" t="s">
        <v>86</v>
      </c>
      <c r="Q8" s="32" t="s">
        <v>86</v>
      </c>
      <c r="R8" s="86" t="str">
        <f t="shared" si="3"/>
        <v>◄</v>
      </c>
      <c r="S8" s="13" t="s">
        <v>886</v>
      </c>
      <c r="T8" s="6"/>
      <c r="U8" s="86" t="str">
        <f t="shared" si="4"/>
        <v>◄</v>
      </c>
      <c r="V8" s="25" t="s">
        <v>908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  <c r="AC8" s="33"/>
      <c r="AD8" s="34"/>
      <c r="AE8" s="34"/>
      <c r="AF8" s="34"/>
      <c r="AG8" s="34"/>
      <c r="AH8" s="34"/>
      <c r="AI8" s="34"/>
      <c r="AJ8" s="34"/>
      <c r="AK8" s="34"/>
      <c r="AL8" s="35"/>
    </row>
    <row r="9" spans="1:41" s="4" customFormat="1" ht="16.2" thickBot="1" x14ac:dyDescent="0.35">
      <c r="A9" s="152">
        <v>5</v>
      </c>
      <c r="B9" s="151">
        <v>9</v>
      </c>
      <c r="C9" s="151" t="s">
        <v>15</v>
      </c>
      <c r="D9" s="151">
        <v>10</v>
      </c>
      <c r="E9" s="71">
        <v>2016</v>
      </c>
      <c r="F9" s="150" t="s">
        <v>883</v>
      </c>
      <c r="G9" s="26">
        <v>42441</v>
      </c>
      <c r="H9" s="27">
        <v>42443</v>
      </c>
      <c r="I9" s="68" t="s">
        <v>882</v>
      </c>
      <c r="J9" s="53" t="s">
        <v>881</v>
      </c>
      <c r="K9" s="54"/>
      <c r="L9" s="54"/>
      <c r="M9" s="54"/>
      <c r="N9" s="55"/>
      <c r="O9" s="31" t="s">
        <v>880</v>
      </c>
      <c r="P9" s="31" t="s">
        <v>1</v>
      </c>
      <c r="Q9" s="32" t="s">
        <v>879</v>
      </c>
      <c r="R9" s="86" t="str">
        <f t="shared" si="3"/>
        <v>◄</v>
      </c>
      <c r="S9" s="13" t="s">
        <v>882</v>
      </c>
      <c r="T9" s="6"/>
      <c r="U9" s="86" t="str">
        <f t="shared" si="4"/>
        <v>◄</v>
      </c>
      <c r="V9" s="25" t="s">
        <v>909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  <c r="AC9" s="33"/>
      <c r="AD9" s="34"/>
      <c r="AE9" s="34"/>
      <c r="AF9" s="34"/>
      <c r="AG9" s="34"/>
      <c r="AH9" s="34"/>
      <c r="AI9" s="34"/>
      <c r="AJ9" s="34"/>
      <c r="AK9" s="34"/>
      <c r="AL9" s="35"/>
    </row>
    <row r="10" spans="1:41" s="4" customFormat="1" ht="18.600000000000001" customHeight="1" thickBot="1" x14ac:dyDescent="0.35">
      <c r="A10" s="36">
        <v>6</v>
      </c>
      <c r="B10" s="37">
        <v>11</v>
      </c>
      <c r="C10" s="76" t="s">
        <v>15</v>
      </c>
      <c r="D10" s="76">
        <v>11</v>
      </c>
      <c r="E10" s="71">
        <v>2016</v>
      </c>
      <c r="F10" s="150" t="s">
        <v>870</v>
      </c>
      <c r="G10" s="26">
        <v>42533</v>
      </c>
      <c r="H10" s="27">
        <v>42535</v>
      </c>
      <c r="I10" s="68" t="s">
        <v>878</v>
      </c>
      <c r="J10" s="53" t="s">
        <v>877</v>
      </c>
      <c r="K10" s="57"/>
      <c r="L10" s="57"/>
      <c r="M10" s="57"/>
      <c r="N10" s="58"/>
      <c r="O10" s="31" t="s">
        <v>876</v>
      </c>
      <c r="P10" s="31" t="s">
        <v>1</v>
      </c>
      <c r="Q10" s="32" t="s">
        <v>875</v>
      </c>
      <c r="R10" s="86" t="str">
        <f t="shared" si="3"/>
        <v>◄</v>
      </c>
      <c r="S10" s="13" t="s">
        <v>878</v>
      </c>
      <c r="T10" s="6"/>
      <c r="U10" s="86" t="str">
        <f t="shared" si="4"/>
        <v>◄</v>
      </c>
      <c r="V10" s="25" t="s">
        <v>910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s="4" customFormat="1" ht="16.2" thickBot="1" x14ac:dyDescent="0.35">
      <c r="A11" s="152">
        <v>7</v>
      </c>
      <c r="B11" s="151">
        <v>12</v>
      </c>
      <c r="C11" s="151" t="s">
        <v>15</v>
      </c>
      <c r="D11" s="151">
        <v>13</v>
      </c>
      <c r="E11" s="71">
        <v>2016</v>
      </c>
      <c r="F11" s="150" t="s">
        <v>874</v>
      </c>
      <c r="G11" s="26">
        <v>42532</v>
      </c>
      <c r="H11" s="27">
        <v>42534</v>
      </c>
      <c r="I11" s="68" t="s">
        <v>873</v>
      </c>
      <c r="J11" s="53" t="s">
        <v>872</v>
      </c>
      <c r="K11" s="54"/>
      <c r="L11" s="54"/>
      <c r="M11" s="54"/>
      <c r="N11" s="55"/>
      <c r="O11" s="31" t="s">
        <v>871</v>
      </c>
      <c r="P11" s="31" t="s">
        <v>86</v>
      </c>
      <c r="Q11" s="32" t="s">
        <v>86</v>
      </c>
      <c r="R11" s="86" t="str">
        <f t="shared" si="3"/>
        <v>◄</v>
      </c>
      <c r="S11" s="13" t="s">
        <v>873</v>
      </c>
      <c r="T11" s="6"/>
      <c r="U11" s="86" t="str">
        <f t="shared" si="4"/>
        <v>◄</v>
      </c>
      <c r="V11" s="25" t="s">
        <v>911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  <c r="AC11" s="33"/>
      <c r="AD11" s="34"/>
      <c r="AE11" s="34"/>
      <c r="AF11" s="34"/>
      <c r="AG11" s="34"/>
      <c r="AH11" s="34"/>
      <c r="AI11" s="34"/>
      <c r="AJ11" s="34"/>
      <c r="AK11" s="34"/>
      <c r="AL11" s="35"/>
    </row>
    <row r="12" spans="1:41" s="4" customFormat="1" ht="16.2" thickBot="1" x14ac:dyDescent="0.35">
      <c r="A12" s="36">
        <v>8</v>
      </c>
      <c r="B12" s="37">
        <v>14</v>
      </c>
      <c r="C12" s="76" t="s">
        <v>15</v>
      </c>
      <c r="D12" s="76">
        <v>14</v>
      </c>
      <c r="E12" s="71">
        <v>2016</v>
      </c>
      <c r="F12" s="150" t="s">
        <v>870</v>
      </c>
      <c r="G12" s="26">
        <v>42533</v>
      </c>
      <c r="H12" s="27">
        <v>42535</v>
      </c>
      <c r="I12" s="68" t="s">
        <v>869</v>
      </c>
      <c r="J12" s="53" t="s">
        <v>868</v>
      </c>
      <c r="K12" s="54"/>
      <c r="L12" s="54"/>
      <c r="M12" s="54"/>
      <c r="N12" s="55"/>
      <c r="O12" s="31" t="s">
        <v>867</v>
      </c>
      <c r="P12" s="31" t="s">
        <v>1</v>
      </c>
      <c r="Q12" s="32" t="s">
        <v>866</v>
      </c>
      <c r="R12" s="86" t="str">
        <f t="shared" si="3"/>
        <v>◄</v>
      </c>
      <c r="S12" s="13" t="s">
        <v>869</v>
      </c>
      <c r="T12" s="6"/>
      <c r="U12" s="86" t="str">
        <f t="shared" si="4"/>
        <v>◄</v>
      </c>
      <c r="V12" s="25" t="s">
        <v>912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  <c r="AC12" s="33"/>
      <c r="AD12" s="34"/>
      <c r="AE12" s="34"/>
      <c r="AF12" s="34"/>
      <c r="AG12" s="34"/>
      <c r="AH12" s="34"/>
      <c r="AI12" s="34"/>
      <c r="AJ12" s="34"/>
      <c r="AK12" s="34"/>
      <c r="AL12" s="35"/>
    </row>
    <row r="13" spans="1:41" s="4" customFormat="1" ht="16.2" thickBot="1" x14ac:dyDescent="0.35">
      <c r="A13" s="36">
        <v>9</v>
      </c>
      <c r="B13" s="151">
        <v>15</v>
      </c>
      <c r="C13" s="76" t="s">
        <v>15</v>
      </c>
      <c r="D13" s="76">
        <v>15</v>
      </c>
      <c r="E13" s="71">
        <v>2016</v>
      </c>
      <c r="F13" s="150" t="s">
        <v>865</v>
      </c>
      <c r="G13" s="26">
        <v>42532</v>
      </c>
      <c r="H13" s="27">
        <v>42534</v>
      </c>
      <c r="I13" s="68" t="s">
        <v>864</v>
      </c>
      <c r="J13" s="53" t="s">
        <v>863</v>
      </c>
      <c r="K13" s="54"/>
      <c r="L13" s="54"/>
      <c r="M13" s="54"/>
      <c r="N13" s="55"/>
      <c r="O13" s="31" t="s">
        <v>862</v>
      </c>
      <c r="P13" s="31" t="s">
        <v>1</v>
      </c>
      <c r="Q13" s="32" t="s">
        <v>861</v>
      </c>
      <c r="R13" s="86" t="str">
        <f t="shared" si="3"/>
        <v>◄</v>
      </c>
      <c r="S13" s="13" t="s">
        <v>864</v>
      </c>
      <c r="T13" s="6"/>
      <c r="U13" s="86" t="str">
        <f t="shared" si="4"/>
        <v>◄</v>
      </c>
      <c r="V13" s="25" t="s">
        <v>913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  <c r="AC13" s="33"/>
      <c r="AD13" s="34"/>
      <c r="AE13" s="34"/>
      <c r="AF13" s="34"/>
      <c r="AG13" s="34"/>
      <c r="AH13" s="34"/>
      <c r="AI13" s="34"/>
      <c r="AJ13" s="34"/>
      <c r="AK13" s="34"/>
      <c r="AL13" s="35"/>
    </row>
    <row r="14" spans="1:41" s="4" customFormat="1" ht="16.2" thickBot="1" x14ac:dyDescent="0.35">
      <c r="A14" s="152">
        <v>10</v>
      </c>
      <c r="B14" s="151">
        <v>16</v>
      </c>
      <c r="C14" s="151" t="s">
        <v>15</v>
      </c>
      <c r="D14" s="151">
        <v>17</v>
      </c>
      <c r="E14" s="71">
        <v>2016</v>
      </c>
      <c r="F14" s="150" t="s">
        <v>860</v>
      </c>
      <c r="G14" s="26">
        <v>42531</v>
      </c>
      <c r="H14" s="27">
        <v>42533</v>
      </c>
      <c r="I14" s="68" t="s">
        <v>859</v>
      </c>
      <c r="J14" s="53" t="s">
        <v>858</v>
      </c>
      <c r="K14" s="54"/>
      <c r="L14" s="54"/>
      <c r="M14" s="54"/>
      <c r="N14" s="55"/>
      <c r="O14" s="31" t="s">
        <v>857</v>
      </c>
      <c r="P14" s="31" t="s">
        <v>1</v>
      </c>
      <c r="Q14" s="32" t="s">
        <v>856</v>
      </c>
      <c r="R14" s="86" t="str">
        <f t="shared" si="3"/>
        <v>◄</v>
      </c>
      <c r="S14" s="13" t="s">
        <v>859</v>
      </c>
      <c r="T14" s="6"/>
      <c r="U14" s="86" t="str">
        <f t="shared" si="4"/>
        <v>◄</v>
      </c>
      <c r="V14" s="25" t="s">
        <v>914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  <c r="AC14" s="33"/>
      <c r="AD14" s="34"/>
      <c r="AE14" s="34"/>
      <c r="AF14" s="34"/>
      <c r="AG14" s="34"/>
      <c r="AH14" s="34"/>
      <c r="AI14" s="34"/>
      <c r="AJ14" s="34"/>
      <c r="AK14" s="34"/>
      <c r="AL14" s="35"/>
    </row>
    <row r="15" spans="1:41" s="4" customFormat="1" ht="16.2" thickBot="1" x14ac:dyDescent="0.35">
      <c r="A15" s="36">
        <v>11</v>
      </c>
      <c r="B15" s="37">
        <v>18</v>
      </c>
      <c r="C15" s="76" t="s">
        <v>15</v>
      </c>
      <c r="D15" s="76">
        <v>18</v>
      </c>
      <c r="E15" s="71">
        <v>2016</v>
      </c>
      <c r="F15" s="150" t="s">
        <v>855</v>
      </c>
      <c r="G15" s="26">
        <v>42602</v>
      </c>
      <c r="H15" s="27">
        <v>42604</v>
      </c>
      <c r="I15" s="68" t="s">
        <v>854</v>
      </c>
      <c r="J15" s="53" t="s">
        <v>853</v>
      </c>
      <c r="K15" s="54"/>
      <c r="L15" s="54"/>
      <c r="M15" s="54"/>
      <c r="N15" s="55"/>
      <c r="O15" s="31" t="s">
        <v>852</v>
      </c>
      <c r="P15" s="31" t="s">
        <v>1</v>
      </c>
      <c r="Q15" s="32" t="s">
        <v>851</v>
      </c>
      <c r="R15" s="86" t="str">
        <f t="shared" si="3"/>
        <v>◄</v>
      </c>
      <c r="S15" s="13" t="s">
        <v>854</v>
      </c>
      <c r="T15" s="6"/>
      <c r="U15" s="86" t="str">
        <f t="shared" si="4"/>
        <v>◄</v>
      </c>
      <c r="V15" s="25" t="s">
        <v>915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  <c r="AC15" s="33"/>
      <c r="AD15" s="34"/>
      <c r="AE15" s="34"/>
      <c r="AF15" s="34"/>
      <c r="AG15" s="34"/>
      <c r="AH15" s="34"/>
      <c r="AI15" s="34"/>
      <c r="AJ15" s="34"/>
      <c r="AK15" s="34"/>
      <c r="AL15" s="35"/>
    </row>
    <row r="16" spans="1:41" s="4" customFormat="1" ht="16.2" thickBot="1" x14ac:dyDescent="0.35">
      <c r="A16" s="36">
        <v>12</v>
      </c>
      <c r="B16" s="151">
        <v>19</v>
      </c>
      <c r="C16" s="76" t="s">
        <v>15</v>
      </c>
      <c r="D16" s="76">
        <v>19</v>
      </c>
      <c r="E16" s="71">
        <v>2016</v>
      </c>
      <c r="F16" s="150" t="s">
        <v>850</v>
      </c>
      <c r="G16" s="26">
        <v>42602</v>
      </c>
      <c r="H16" s="27">
        <v>42604</v>
      </c>
      <c r="I16" s="68" t="s">
        <v>849</v>
      </c>
      <c r="J16" s="53" t="s">
        <v>848</v>
      </c>
      <c r="K16" s="54"/>
      <c r="L16" s="54"/>
      <c r="M16" s="54"/>
      <c r="N16" s="55"/>
      <c r="O16" s="31" t="s">
        <v>847</v>
      </c>
      <c r="P16" s="31" t="s">
        <v>1</v>
      </c>
      <c r="Q16" s="32" t="s">
        <v>846</v>
      </c>
      <c r="R16" s="86" t="str">
        <f t="shared" si="3"/>
        <v>◄</v>
      </c>
      <c r="S16" s="13" t="s">
        <v>849</v>
      </c>
      <c r="T16" s="6"/>
      <c r="U16" s="86" t="str">
        <f t="shared" si="4"/>
        <v>◄</v>
      </c>
      <c r="V16" s="25" t="s">
        <v>916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  <c r="AC16" s="33"/>
      <c r="AD16" s="34"/>
      <c r="AE16" s="34"/>
      <c r="AF16" s="34"/>
      <c r="AG16" s="34"/>
      <c r="AH16" s="34"/>
      <c r="AI16" s="34"/>
      <c r="AJ16" s="34"/>
      <c r="AK16" s="34"/>
      <c r="AL16" s="35"/>
    </row>
    <row r="17" spans="1:38" s="4" customFormat="1" ht="16.2" thickBot="1" x14ac:dyDescent="0.35">
      <c r="A17" s="152">
        <v>13</v>
      </c>
      <c r="B17" s="151">
        <v>20</v>
      </c>
      <c r="C17" s="76" t="s">
        <v>15</v>
      </c>
      <c r="D17" s="76">
        <v>20</v>
      </c>
      <c r="E17" s="71">
        <v>2016</v>
      </c>
      <c r="F17" s="150" t="s">
        <v>845</v>
      </c>
      <c r="G17" s="26">
        <v>42602</v>
      </c>
      <c r="H17" s="27">
        <v>42604</v>
      </c>
      <c r="I17" s="68" t="s">
        <v>844</v>
      </c>
      <c r="J17" s="53" t="s">
        <v>843</v>
      </c>
      <c r="K17" s="54"/>
      <c r="L17" s="54"/>
      <c r="M17" s="54"/>
      <c r="N17" s="55"/>
      <c r="O17" s="31" t="s">
        <v>842</v>
      </c>
      <c r="P17" s="31" t="s">
        <v>1</v>
      </c>
      <c r="Q17" s="32" t="s">
        <v>841</v>
      </c>
      <c r="R17" s="86" t="str">
        <f t="shared" si="3"/>
        <v>◄</v>
      </c>
      <c r="S17" s="13" t="s">
        <v>844</v>
      </c>
      <c r="T17" s="6"/>
      <c r="U17" s="86" t="str">
        <f t="shared" si="4"/>
        <v>◄</v>
      </c>
      <c r="V17" s="25" t="s">
        <v>917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  <c r="AC17" s="33"/>
      <c r="AD17" s="34"/>
      <c r="AE17" s="34"/>
      <c r="AF17" s="34"/>
      <c r="AG17" s="34"/>
      <c r="AH17" s="34"/>
      <c r="AI17" s="34"/>
      <c r="AJ17" s="34"/>
      <c r="AK17" s="34"/>
      <c r="AL17" s="35"/>
    </row>
    <row r="18" spans="1:38" s="4" customFormat="1" ht="16.2" thickBot="1" x14ac:dyDescent="0.35">
      <c r="A18" s="36">
        <v>14</v>
      </c>
      <c r="B18" s="151">
        <v>21</v>
      </c>
      <c r="C18" s="76" t="s">
        <v>15</v>
      </c>
      <c r="D18" s="76">
        <v>21</v>
      </c>
      <c r="E18" s="71">
        <v>2016</v>
      </c>
      <c r="F18" s="150" t="s">
        <v>840</v>
      </c>
      <c r="G18" s="26">
        <v>42602</v>
      </c>
      <c r="H18" s="27">
        <v>42604</v>
      </c>
      <c r="I18" s="68" t="s">
        <v>839</v>
      </c>
      <c r="J18" s="53" t="s">
        <v>838</v>
      </c>
      <c r="K18" s="54"/>
      <c r="L18" s="54"/>
      <c r="M18" s="54"/>
      <c r="N18" s="55"/>
      <c r="O18" s="31" t="s">
        <v>837</v>
      </c>
      <c r="P18" s="31" t="s">
        <v>1</v>
      </c>
      <c r="Q18" s="32" t="s">
        <v>836</v>
      </c>
      <c r="R18" s="86" t="str">
        <f t="shared" si="3"/>
        <v>◄</v>
      </c>
      <c r="S18" s="13" t="s">
        <v>839</v>
      </c>
      <c r="T18" s="6"/>
      <c r="U18" s="86" t="str">
        <f t="shared" si="4"/>
        <v>◄</v>
      </c>
      <c r="V18" s="25" t="s">
        <v>918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  <c r="AC18" s="33"/>
      <c r="AD18" s="34"/>
      <c r="AE18" s="34"/>
      <c r="AF18" s="34"/>
      <c r="AG18" s="34"/>
      <c r="AH18" s="34"/>
      <c r="AI18" s="34"/>
      <c r="AJ18" s="34"/>
      <c r="AK18" s="34"/>
      <c r="AL18" s="35"/>
    </row>
    <row r="19" spans="1:38" s="4" customFormat="1" ht="16.2" thickBot="1" x14ac:dyDescent="0.35">
      <c r="A19" s="36">
        <v>15</v>
      </c>
      <c r="B19" s="151">
        <v>22</v>
      </c>
      <c r="C19" s="76" t="s">
        <v>15</v>
      </c>
      <c r="D19" s="76">
        <v>22</v>
      </c>
      <c r="E19" s="71">
        <v>2016</v>
      </c>
      <c r="F19" s="150" t="s">
        <v>835</v>
      </c>
      <c r="G19" s="26">
        <v>42602</v>
      </c>
      <c r="H19" s="27">
        <v>42604</v>
      </c>
      <c r="I19" s="68" t="s">
        <v>834</v>
      </c>
      <c r="J19" s="53" t="s">
        <v>833</v>
      </c>
      <c r="K19" s="54"/>
      <c r="L19" s="54"/>
      <c r="M19" s="54"/>
      <c r="N19" s="55"/>
      <c r="O19" s="31" t="s">
        <v>832</v>
      </c>
      <c r="P19" s="31" t="s">
        <v>1</v>
      </c>
      <c r="Q19" s="32" t="s">
        <v>831</v>
      </c>
      <c r="R19" s="86" t="str">
        <f t="shared" si="3"/>
        <v>◄</v>
      </c>
      <c r="S19" s="13" t="s">
        <v>834</v>
      </c>
      <c r="T19" s="6"/>
      <c r="U19" s="86" t="str">
        <f t="shared" si="4"/>
        <v>◄</v>
      </c>
      <c r="V19" s="25" t="s">
        <v>919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  <c r="AC19" s="33"/>
      <c r="AD19" s="34"/>
      <c r="AE19" s="34"/>
      <c r="AF19" s="34"/>
      <c r="AG19" s="34"/>
      <c r="AH19" s="34"/>
      <c r="AI19" s="34"/>
      <c r="AJ19" s="34"/>
      <c r="AK19" s="34"/>
      <c r="AL19" s="35"/>
    </row>
    <row r="20" spans="1:38" s="4" customFormat="1" ht="16.2" thickBot="1" x14ac:dyDescent="0.35">
      <c r="A20" s="36">
        <v>16</v>
      </c>
      <c r="B20" s="151">
        <v>23</v>
      </c>
      <c r="C20" s="76" t="s">
        <v>15</v>
      </c>
      <c r="D20" s="76">
        <v>23</v>
      </c>
      <c r="E20" s="71">
        <v>2016</v>
      </c>
      <c r="F20" s="150" t="s">
        <v>830</v>
      </c>
      <c r="G20" s="26">
        <v>42665</v>
      </c>
      <c r="H20" s="27">
        <v>42667</v>
      </c>
      <c r="I20" s="68" t="s">
        <v>829</v>
      </c>
      <c r="J20" s="53" t="s">
        <v>828</v>
      </c>
      <c r="K20" s="54"/>
      <c r="L20" s="54"/>
      <c r="M20" s="54"/>
      <c r="N20" s="55"/>
      <c r="O20" s="31" t="s">
        <v>827</v>
      </c>
      <c r="P20" s="31" t="s">
        <v>1</v>
      </c>
      <c r="Q20" s="32" t="s">
        <v>826</v>
      </c>
      <c r="R20" s="86" t="str">
        <f t="shared" si="3"/>
        <v>◄</v>
      </c>
      <c r="S20" s="13" t="s">
        <v>829</v>
      </c>
      <c r="T20" s="6"/>
      <c r="U20" s="86" t="str">
        <f t="shared" si="4"/>
        <v>◄</v>
      </c>
      <c r="V20" s="25" t="s">
        <v>920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  <c r="AC20" s="33"/>
      <c r="AD20" s="34"/>
      <c r="AE20" s="34"/>
      <c r="AF20" s="34"/>
      <c r="AG20" s="34"/>
      <c r="AH20" s="34"/>
      <c r="AI20" s="34"/>
      <c r="AJ20" s="34"/>
      <c r="AK20" s="34"/>
      <c r="AL20" s="35"/>
    </row>
    <row r="21" spans="1:38" s="4" customFormat="1" ht="16.2" thickBot="1" x14ac:dyDescent="0.35">
      <c r="A21" s="152">
        <v>17</v>
      </c>
      <c r="B21" s="151">
        <v>24</v>
      </c>
      <c r="C21" s="151" t="s">
        <v>15</v>
      </c>
      <c r="D21" s="151">
        <v>25</v>
      </c>
      <c r="E21" s="71">
        <v>2016</v>
      </c>
      <c r="F21" s="150" t="s">
        <v>825</v>
      </c>
      <c r="G21" s="26">
        <v>42665</v>
      </c>
      <c r="H21" s="27">
        <v>42667</v>
      </c>
      <c r="I21" s="68" t="s">
        <v>824</v>
      </c>
      <c r="J21" s="53" t="s">
        <v>823</v>
      </c>
      <c r="K21" s="54"/>
      <c r="L21" s="54"/>
      <c r="M21" s="54"/>
      <c r="N21" s="55"/>
      <c r="O21" s="31" t="s">
        <v>822</v>
      </c>
      <c r="P21" s="31" t="s">
        <v>86</v>
      </c>
      <c r="Q21" s="32" t="s">
        <v>86</v>
      </c>
      <c r="R21" s="86" t="str">
        <f t="shared" si="3"/>
        <v>◄</v>
      </c>
      <c r="S21" s="13" t="s">
        <v>824</v>
      </c>
      <c r="T21" s="6"/>
      <c r="U21" s="86" t="str">
        <f t="shared" si="4"/>
        <v>◄</v>
      </c>
      <c r="V21" s="25" t="s">
        <v>921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  <c r="AC21" s="33"/>
      <c r="AD21" s="34"/>
      <c r="AE21" s="34"/>
      <c r="AF21" s="34"/>
      <c r="AG21" s="34"/>
      <c r="AH21" s="34"/>
      <c r="AI21" s="34"/>
      <c r="AJ21" s="34"/>
      <c r="AK21" s="34"/>
      <c r="AL21" s="35"/>
    </row>
    <row r="22" spans="1:38" s="4" customFormat="1" ht="16.2" thickBot="1" x14ac:dyDescent="0.35">
      <c r="A22" s="152">
        <v>18</v>
      </c>
      <c r="B22" s="151">
        <v>26</v>
      </c>
      <c r="C22" s="151" t="s">
        <v>15</v>
      </c>
      <c r="D22" s="151">
        <v>27</v>
      </c>
      <c r="E22" s="71">
        <v>2016</v>
      </c>
      <c r="F22" s="150" t="s">
        <v>821</v>
      </c>
      <c r="G22" s="26">
        <v>42665</v>
      </c>
      <c r="H22" s="27">
        <v>42667</v>
      </c>
      <c r="I22" s="68" t="s">
        <v>820</v>
      </c>
      <c r="J22" s="53" t="s">
        <v>819</v>
      </c>
      <c r="K22" s="54"/>
      <c r="L22" s="54"/>
      <c r="M22" s="54"/>
      <c r="N22" s="55"/>
      <c r="O22" s="31" t="s">
        <v>818</v>
      </c>
      <c r="P22" s="31" t="s">
        <v>1</v>
      </c>
      <c r="Q22" s="32" t="s">
        <v>817</v>
      </c>
      <c r="R22" s="86" t="str">
        <f t="shared" si="3"/>
        <v>◄</v>
      </c>
      <c r="S22" s="13" t="s">
        <v>820</v>
      </c>
      <c r="T22" s="6"/>
      <c r="U22" s="86" t="str">
        <f t="shared" si="4"/>
        <v>◄</v>
      </c>
      <c r="V22" s="25" t="s">
        <v>922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6.2" thickBot="1" x14ac:dyDescent="0.35">
      <c r="A23" s="152">
        <v>19</v>
      </c>
      <c r="B23" s="151">
        <v>28</v>
      </c>
      <c r="C23" s="151" t="s">
        <v>15</v>
      </c>
      <c r="D23" s="151">
        <v>29</v>
      </c>
      <c r="E23" s="71">
        <v>2016</v>
      </c>
      <c r="F23" s="150" t="s">
        <v>816</v>
      </c>
      <c r="G23" s="26">
        <v>42665</v>
      </c>
      <c r="H23" s="27">
        <v>42667</v>
      </c>
      <c r="I23" s="68" t="s">
        <v>815</v>
      </c>
      <c r="J23" s="53" t="s">
        <v>814</v>
      </c>
      <c r="K23" s="54"/>
      <c r="L23" s="54"/>
      <c r="M23" s="54"/>
      <c r="N23" s="55"/>
      <c r="O23" s="31" t="s">
        <v>813</v>
      </c>
      <c r="P23" s="31" t="s">
        <v>86</v>
      </c>
      <c r="Q23" s="32" t="s">
        <v>86</v>
      </c>
      <c r="R23" s="86" t="str">
        <f t="shared" si="3"/>
        <v>◄</v>
      </c>
      <c r="S23" s="13" t="s">
        <v>815</v>
      </c>
      <c r="T23" s="6"/>
      <c r="U23" s="86" t="str">
        <f t="shared" si="4"/>
        <v>◄</v>
      </c>
      <c r="V23" s="25" t="s">
        <v>923</v>
      </c>
      <c r="W23" s="6"/>
      <c r="X23" s="9" t="str">
        <f t="shared" si="0"/>
        <v>◄</v>
      </c>
      <c r="Y23" s="8" t="str">
        <f t="shared" si="1"/>
        <v>◄</v>
      </c>
      <c r="Z23" s="6"/>
      <c r="AA23" s="6"/>
      <c r="AB23" s="112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s="4" customFormat="1" ht="18" customHeight="1" thickBot="1" x14ac:dyDescent="0.35">
      <c r="A24" s="124">
        <v>20</v>
      </c>
      <c r="B24" s="149">
        <v>30</v>
      </c>
      <c r="C24" s="149" t="s">
        <v>15</v>
      </c>
      <c r="D24" s="149">
        <v>31</v>
      </c>
      <c r="E24" s="73">
        <v>2016</v>
      </c>
      <c r="F24" s="44" t="s">
        <v>812</v>
      </c>
      <c r="G24" s="45">
        <v>42665</v>
      </c>
      <c r="H24" s="46">
        <v>42667</v>
      </c>
      <c r="I24" s="68" t="s">
        <v>811</v>
      </c>
      <c r="J24" s="59" t="s">
        <v>810</v>
      </c>
      <c r="K24" s="60"/>
      <c r="L24" s="60"/>
      <c r="M24" s="60"/>
      <c r="N24" s="61"/>
      <c r="O24" s="31" t="s">
        <v>809</v>
      </c>
      <c r="P24" s="31" t="s">
        <v>1</v>
      </c>
      <c r="Q24" s="32" t="s">
        <v>808</v>
      </c>
      <c r="R24" s="113" t="str">
        <f t="shared" si="3"/>
        <v>◄</v>
      </c>
      <c r="S24" s="13" t="s">
        <v>811</v>
      </c>
      <c r="T24" s="114"/>
      <c r="U24" s="113" t="str">
        <f t="shared" si="4"/>
        <v>◄</v>
      </c>
      <c r="V24" s="25" t="s">
        <v>924</v>
      </c>
      <c r="W24" s="114"/>
      <c r="X24" s="115" t="str">
        <f t="shared" si="0"/>
        <v>◄</v>
      </c>
      <c r="Y24" s="116" t="str">
        <f t="shared" si="1"/>
        <v>◄</v>
      </c>
      <c r="Z24" s="114"/>
      <c r="AA24" s="114"/>
      <c r="AB24" s="117" t="str">
        <f t="shared" si="2"/>
        <v/>
      </c>
      <c r="AC24" s="33"/>
      <c r="AD24" s="34"/>
      <c r="AE24" s="34"/>
      <c r="AF24" s="34"/>
      <c r="AG24" s="34"/>
      <c r="AH24" s="34"/>
      <c r="AI24" s="34"/>
      <c r="AJ24" s="34"/>
      <c r="AK24" s="34"/>
      <c r="AL24" s="35"/>
    </row>
    <row r="25" spans="1:38" x14ac:dyDescent="0.3">
      <c r="R25"/>
      <c r="T25"/>
      <c r="U25"/>
      <c r="W2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  <row r="43" spans="18:23" x14ac:dyDescent="0.3">
      <c r="R43"/>
      <c r="T43"/>
      <c r="U43"/>
      <c r="W43"/>
    </row>
    <row r="44" spans="18:23" x14ac:dyDescent="0.3">
      <c r="R44"/>
      <c r="T44"/>
      <c r="U44"/>
      <c r="W44"/>
    </row>
    <row r="45" spans="18:23" x14ac:dyDescent="0.3">
      <c r="R45"/>
      <c r="T45"/>
      <c r="U45"/>
      <c r="W45"/>
    </row>
    <row r="46" spans="18:23" x14ac:dyDescent="0.3">
      <c r="R46"/>
      <c r="T46"/>
      <c r="U46"/>
      <c r="W46"/>
    </row>
  </sheetData>
  <sheetProtection sheet="1" objects="1" scenarios="1" autoFilter="0"/>
  <autoFilter ref="A1:AB46" xr:uid="{B171FB08-CC30-4649-BF02-B10D3599A8F1}"/>
  <mergeCells count="11">
    <mergeCell ref="S2:T2"/>
    <mergeCell ref="V2:W2"/>
    <mergeCell ref="Y2:AB2"/>
    <mergeCell ref="S3:T3"/>
    <mergeCell ref="V3:W3"/>
    <mergeCell ref="AA3:AB3"/>
    <mergeCell ref="O3:Q3"/>
    <mergeCell ref="Y3:Z3"/>
    <mergeCell ref="O4:Q4"/>
    <mergeCell ref="G3:H3"/>
    <mergeCell ref="J4:N4"/>
  </mergeCells>
  <conditionalFormatting sqref="I4">
    <cfRule type="containsText" dxfId="452" priority="544" operator="containsText" text="P.">
      <formula>NOT(ISERROR(SEARCH("P.",I4)))</formula>
    </cfRule>
    <cfRule type="containsText" dxfId="451" priority="570" operator="containsText" text=" -----">
      <formula>NOT(ISERROR(SEARCH(" -----",I4)))</formula>
    </cfRule>
    <cfRule type="containsText" dxfId="450" priority="569" operator="containsText" text="◙">
      <formula>NOT(ISERROR(SEARCH("◙",I4)))</formula>
    </cfRule>
    <cfRule type="containsText" dxfId="449" priority="546" operator="containsText" text=" -----">
      <formula>NOT(ISERROR(SEARCH(" -----",I4)))</formula>
    </cfRule>
    <cfRule type="containsText" dxfId="448" priority="545" operator="containsText" text="?missend">
      <formula>NOT(ISERROR(SEARCH("?missend",I4)))</formula>
    </cfRule>
    <cfRule type="containsText" dxfId="447" priority="571" operator="containsText" text="P.">
      <formula>NOT(ISERROR(SEARCH("P.",I4)))</formula>
    </cfRule>
  </conditionalFormatting>
  <conditionalFormatting sqref="I4:I24">
    <cfRule type="containsText" dxfId="446" priority="143" operator="containsText" text=" -----">
      <formula>NOT(ISERROR(SEARCH(" -----",I4)))</formula>
    </cfRule>
    <cfRule type="containsText" dxfId="445" priority="142" operator="containsText" text="◙">
      <formula>NOT(ISERROR(SEARCH("◙",I4)))</formula>
    </cfRule>
  </conditionalFormatting>
  <conditionalFormatting sqref="I5:I24">
    <cfRule type="containsText" dxfId="444" priority="139" operator="containsText" text=" -----">
      <formula>NOT(ISERROR(SEARCH(" -----",I5)))</formula>
    </cfRule>
    <cfRule type="containsText" dxfId="443" priority="141" operator="containsText" text="?missend">
      <formula>NOT(ISERROR(SEARCH("?missend",I5)))</formula>
    </cfRule>
    <cfRule type="containsText" dxfId="442" priority="140" operator="containsText" text="P.">
      <formula>NOT(ISERROR(SEARCH("P.",I5)))</formula>
    </cfRule>
    <cfRule type="containsText" dxfId="441" priority="138" operator="containsText" text="P.">
      <formula>NOT(ISERROR(SEARCH("P.",I5)))</formula>
    </cfRule>
    <cfRule type="containsText" dxfId="440" priority="137" operator="containsText" text="◙">
      <formula>NOT(ISERROR(SEARCH("◙",I5)))</formula>
    </cfRule>
  </conditionalFormatting>
  <conditionalFormatting sqref="P5:Q24">
    <cfRule type="containsBlanks" dxfId="439" priority="136">
      <formula>LEN(TRIM(P5))=0</formula>
    </cfRule>
  </conditionalFormatting>
  <conditionalFormatting sqref="S4">
    <cfRule type="containsText" dxfId="438" priority="115" operator="containsText" text="?missend">
      <formula>NOT(ISERROR(SEARCH("?missend",S4)))</formula>
    </cfRule>
    <cfRule type="containsText" dxfId="437" priority="119" operator="containsText" text="P.">
      <formula>NOT(ISERROR(SEARCH("P.",S4)))</formula>
    </cfRule>
    <cfRule type="containsText" dxfId="436" priority="118" operator="containsText" text=" -----">
      <formula>NOT(ISERROR(SEARCH(" -----",S4)))</formula>
    </cfRule>
    <cfRule type="containsText" dxfId="435" priority="117" operator="containsText" text="◙">
      <formula>NOT(ISERROR(SEARCH("◙",S4)))</formula>
    </cfRule>
    <cfRule type="containsText" dxfId="434" priority="116" operator="containsText" text=" -----">
      <formula>NOT(ISERROR(SEARCH(" -----",S4)))</formula>
    </cfRule>
  </conditionalFormatting>
  <conditionalFormatting sqref="S4:S17 S19:S24">
    <cfRule type="containsText" dxfId="433" priority="103" operator="containsText" text="P.">
      <formula>NOT(ISERROR(SEARCH("P.",S4)))</formula>
    </cfRule>
    <cfRule type="containsText" dxfId="432" priority="102" operator="containsText" text=" -----">
      <formula>NOT(ISERROR(SEARCH(" -----",S4)))</formula>
    </cfRule>
    <cfRule type="containsText" dxfId="431" priority="101" operator="containsText" text="◙">
      <formula>NOT(ISERROR(SEARCH("◙",S4)))</formula>
    </cfRule>
  </conditionalFormatting>
  <conditionalFormatting sqref="S5:S17 S19:S24">
    <cfRule type="containsText" dxfId="430" priority="100" operator="containsText" text=" -----">
      <formula>NOT(ISERROR(SEARCH(" -----",S5)))</formula>
    </cfRule>
    <cfRule type="containsText" dxfId="429" priority="99" operator="containsText" text="P.">
      <formula>NOT(ISERROR(SEARCH("P.",S5)))</formula>
    </cfRule>
    <cfRule type="containsText" dxfId="428" priority="98" operator="containsText" text="◙">
      <formula>NOT(ISERROR(SEARCH("◙",S5)))</formula>
    </cfRule>
  </conditionalFormatting>
  <conditionalFormatting sqref="S5:S21">
    <cfRule type="containsText" dxfId="427" priority="96" operator="containsText" text=" -----">
      <formula>NOT(ISERROR(SEARCH(" -----",S5)))</formula>
    </cfRule>
  </conditionalFormatting>
  <conditionalFormatting sqref="S5:S24">
    <cfRule type="containsText" dxfId="426" priority="89" operator="containsText" text="?FDS-">
      <formula>NOT(ISERROR(SEARCH("?FDS-",S5)))</formula>
    </cfRule>
  </conditionalFormatting>
  <conditionalFormatting sqref="S18">
    <cfRule type="containsText" dxfId="425" priority="97" operator="containsText" text="P.">
      <formula>NOT(ISERROR(SEARCH("P.",S18)))</formula>
    </cfRule>
    <cfRule type="containsText" dxfId="424" priority="95" operator="containsText" text="◙">
      <formula>NOT(ISERROR(SEARCH("◙",S18)))</formula>
    </cfRule>
    <cfRule type="containsText" dxfId="423" priority="94" operator="containsText" text=" -----">
      <formula>NOT(ISERROR(SEARCH(" -----",S18)))</formula>
    </cfRule>
    <cfRule type="containsText" dxfId="422" priority="93" operator="containsText" text="P.">
      <formula>NOT(ISERROR(SEARCH("P.",S18)))</formula>
    </cfRule>
    <cfRule type="containsText" dxfId="421" priority="92" operator="containsText" text="◙">
      <formula>NOT(ISERROR(SEARCH("◙",S18)))</formula>
    </cfRule>
    <cfRule type="containsText" dxfId="420" priority="91" operator="containsText" text=" -----">
      <formula>NOT(ISERROR(SEARCH(" -----",S18)))</formula>
    </cfRule>
  </conditionalFormatting>
  <conditionalFormatting sqref="S22:S24">
    <cfRule type="containsText" dxfId="419" priority="90" operator="containsText" text=" -----">
      <formula>NOT(ISERROR(SEARCH(" -----",S22)))</formula>
    </cfRule>
  </conditionalFormatting>
  <conditionalFormatting sqref="V4">
    <cfRule type="containsText" dxfId="418" priority="111" operator="containsText" text="P.">
      <formula>NOT(ISERROR(SEARCH("P.",V4)))</formula>
    </cfRule>
    <cfRule type="containsText" dxfId="417" priority="110" operator="containsText" text=" -----">
      <formula>NOT(ISERROR(SEARCH(" -----",V4)))</formula>
    </cfRule>
    <cfRule type="containsText" dxfId="416" priority="109" operator="containsText" text="◙">
      <formula>NOT(ISERROR(SEARCH("◙",V4)))</formula>
    </cfRule>
    <cfRule type="containsText" dxfId="415" priority="108" operator="containsText" text=" -----">
      <formula>NOT(ISERROR(SEARCH(" -----",V4)))</formula>
    </cfRule>
    <cfRule type="containsText" dxfId="414" priority="107" operator="containsText" text="?missend">
      <formula>NOT(ISERROR(SEARCH("?missend",V4)))</formula>
    </cfRule>
  </conditionalFormatting>
  <conditionalFormatting sqref="V4:V9 V11 V14 V17 V21:V24">
    <cfRule type="containsText" dxfId="413" priority="62" operator="containsText" text="P.">
      <formula>NOT(ISERROR(SEARCH("P.",V4)))</formula>
    </cfRule>
    <cfRule type="containsText" dxfId="412" priority="61" operator="containsText" text=" -----">
      <formula>NOT(ISERROR(SEARCH(" -----",V4)))</formula>
    </cfRule>
    <cfRule type="containsText" dxfId="411" priority="60" operator="containsText" text="◙">
      <formula>NOT(ISERROR(SEARCH("◙",V4)))</formula>
    </cfRule>
  </conditionalFormatting>
  <conditionalFormatting sqref="V5:V9 V11 V14 V17 V21:V24">
    <cfRule type="containsText" dxfId="410" priority="59" operator="containsText" text=" -----">
      <formula>NOT(ISERROR(SEARCH(" -----",V5)))</formula>
    </cfRule>
    <cfRule type="containsText" dxfId="409" priority="58" operator="containsText" text="P.">
      <formula>NOT(ISERROR(SEARCH("P.",V5)))</formula>
    </cfRule>
    <cfRule type="containsText" dxfId="408" priority="57" operator="containsText" text="◙">
      <formula>NOT(ISERROR(SEARCH("◙",V5)))</formula>
    </cfRule>
  </conditionalFormatting>
  <conditionalFormatting sqref="V5:V11">
    <cfRule type="containsText" dxfId="407" priority="53" operator="containsText" text=" -----">
      <formula>NOT(ISERROR(SEARCH(" -----",V5)))</formula>
    </cfRule>
  </conditionalFormatting>
  <conditionalFormatting sqref="V5:V24">
    <cfRule type="containsText" dxfId="406" priority="1" operator="containsText" text="?FDS-">
      <formula>NOT(ISERROR(SEARCH("?FDS-",V5)))</formula>
    </cfRule>
  </conditionalFormatting>
  <conditionalFormatting sqref="V10">
    <cfRule type="containsText" dxfId="405" priority="49" operator="containsText" text="◙">
      <formula>NOT(ISERROR(SEARCH("◙",V10)))</formula>
    </cfRule>
    <cfRule type="containsText" dxfId="404" priority="50" operator="containsText" text="P.">
      <formula>NOT(ISERROR(SEARCH("P.",V10)))</formula>
    </cfRule>
    <cfRule type="containsText" dxfId="403" priority="51" operator="containsText" text=" -----">
      <formula>NOT(ISERROR(SEARCH(" -----",V10)))</formula>
    </cfRule>
    <cfRule type="containsText" dxfId="402" priority="52" operator="containsText" text="◙">
      <formula>NOT(ISERROR(SEARCH("◙",V10)))</formula>
    </cfRule>
    <cfRule type="containsText" dxfId="401" priority="54" operator="containsText" text="P.">
      <formula>NOT(ISERROR(SEARCH("P.",V10)))</formula>
    </cfRule>
    <cfRule type="containsText" dxfId="400" priority="48" operator="containsText" text=" -----">
      <formula>NOT(ISERROR(SEARCH(" -----",V10)))</formula>
    </cfRule>
  </conditionalFormatting>
  <conditionalFormatting sqref="V12">
    <cfRule type="containsText" dxfId="399" priority="45" operator="containsText" text=" -----">
      <formula>NOT(ISERROR(SEARCH(" -----",V12)))</formula>
    </cfRule>
    <cfRule type="containsText" dxfId="398" priority="44" operator="containsText" text="◙">
      <formula>NOT(ISERROR(SEARCH("◙",V12)))</formula>
    </cfRule>
    <cfRule type="containsText" dxfId="397" priority="43" operator="containsText" text=" -----">
      <formula>NOT(ISERROR(SEARCH(" -----",V12)))</formula>
    </cfRule>
    <cfRule type="containsText" dxfId="396" priority="42" operator="containsText" text="P.">
      <formula>NOT(ISERROR(SEARCH("P.",V12)))</formula>
    </cfRule>
    <cfRule type="containsText" dxfId="395" priority="41" operator="containsText" text="◙">
      <formula>NOT(ISERROR(SEARCH("◙",V12)))</formula>
    </cfRule>
    <cfRule type="containsText" dxfId="394" priority="46" operator="containsText" text="P.">
      <formula>NOT(ISERROR(SEARCH("P.",V12)))</formula>
    </cfRule>
  </conditionalFormatting>
  <conditionalFormatting sqref="V12:V14">
    <cfRule type="containsText" dxfId="393" priority="39" operator="containsText" text=" -----">
      <formula>NOT(ISERROR(SEARCH(" -----",V12)))</formula>
    </cfRule>
  </conditionalFormatting>
  <conditionalFormatting sqref="V13">
    <cfRule type="containsText" dxfId="392" priority="40" operator="containsText" text="P.">
      <formula>NOT(ISERROR(SEARCH("P.",V13)))</formula>
    </cfRule>
    <cfRule type="containsText" dxfId="391" priority="35" operator="containsText" text="◙">
      <formula>NOT(ISERROR(SEARCH("◙",V13)))</formula>
    </cfRule>
    <cfRule type="containsText" dxfId="390" priority="38" operator="containsText" text="◙">
      <formula>NOT(ISERROR(SEARCH("◙",V13)))</formula>
    </cfRule>
    <cfRule type="containsText" dxfId="389" priority="37" operator="containsText" text=" -----">
      <formula>NOT(ISERROR(SEARCH(" -----",V13)))</formula>
    </cfRule>
    <cfRule type="containsText" dxfId="388" priority="36" operator="containsText" text="P.">
      <formula>NOT(ISERROR(SEARCH("P.",V13)))</formula>
    </cfRule>
    <cfRule type="containsText" dxfId="387" priority="34" operator="containsText" text=" -----">
      <formula>NOT(ISERROR(SEARCH(" -----",V13)))</formula>
    </cfRule>
  </conditionalFormatting>
  <conditionalFormatting sqref="V15">
    <cfRule type="containsText" dxfId="386" priority="33" operator="containsText" text="P.">
      <formula>NOT(ISERROR(SEARCH("P.",V15)))</formula>
    </cfRule>
    <cfRule type="containsText" dxfId="385" priority="32" operator="containsText" text=" -----">
      <formula>NOT(ISERROR(SEARCH(" -----",V15)))</formula>
    </cfRule>
    <cfRule type="containsText" dxfId="384" priority="31" operator="containsText" text="◙">
      <formula>NOT(ISERROR(SEARCH("◙",V15)))</formula>
    </cfRule>
    <cfRule type="containsText" dxfId="383" priority="30" operator="containsText" text=" -----">
      <formula>NOT(ISERROR(SEARCH(" -----",V15)))</formula>
    </cfRule>
    <cfRule type="containsText" dxfId="382" priority="29" operator="containsText" text="P.">
      <formula>NOT(ISERROR(SEARCH("P.",V15)))</formula>
    </cfRule>
    <cfRule type="containsText" dxfId="381" priority="28" operator="containsText" text="◙">
      <formula>NOT(ISERROR(SEARCH("◙",V15)))</formula>
    </cfRule>
  </conditionalFormatting>
  <conditionalFormatting sqref="V15:V17">
    <cfRule type="containsText" dxfId="380" priority="26" operator="containsText" text=" -----">
      <formula>NOT(ISERROR(SEARCH(" -----",V15)))</formula>
    </cfRule>
  </conditionalFormatting>
  <conditionalFormatting sqref="V16">
    <cfRule type="containsText" dxfId="379" priority="21" operator="containsText" text=" -----">
      <formula>NOT(ISERROR(SEARCH(" -----",V16)))</formula>
    </cfRule>
    <cfRule type="containsText" dxfId="378" priority="25" operator="containsText" text="◙">
      <formula>NOT(ISERROR(SEARCH("◙",V16)))</formula>
    </cfRule>
    <cfRule type="containsText" dxfId="377" priority="27" operator="containsText" text="P.">
      <formula>NOT(ISERROR(SEARCH("P.",V16)))</formula>
    </cfRule>
    <cfRule type="containsText" dxfId="376" priority="24" operator="containsText" text=" -----">
      <formula>NOT(ISERROR(SEARCH(" -----",V16)))</formula>
    </cfRule>
    <cfRule type="containsText" dxfId="375" priority="23" operator="containsText" text="P.">
      <formula>NOT(ISERROR(SEARCH("P.",V16)))</formula>
    </cfRule>
    <cfRule type="containsText" dxfId="374" priority="22" operator="containsText" text="◙">
      <formula>NOT(ISERROR(SEARCH("◙",V16)))</formula>
    </cfRule>
  </conditionalFormatting>
  <conditionalFormatting sqref="V18">
    <cfRule type="containsText" dxfId="373" priority="19" operator="containsText" text=" -----">
      <formula>NOT(ISERROR(SEARCH(" -----",V18)))</formula>
    </cfRule>
    <cfRule type="containsText" dxfId="372" priority="18" operator="containsText" text="◙">
      <formula>NOT(ISERROR(SEARCH("◙",V18)))</formula>
    </cfRule>
    <cfRule type="containsText" dxfId="371" priority="17" operator="containsText" text=" -----">
      <formula>NOT(ISERROR(SEARCH(" -----",V18)))</formula>
    </cfRule>
    <cfRule type="containsText" dxfId="370" priority="16" operator="containsText" text="P.">
      <formula>NOT(ISERROR(SEARCH("P.",V18)))</formula>
    </cfRule>
    <cfRule type="containsText" dxfId="369" priority="15" operator="containsText" text="◙">
      <formula>NOT(ISERROR(SEARCH("◙",V18)))</formula>
    </cfRule>
    <cfRule type="containsText" dxfId="368" priority="20" operator="containsText" text="P.">
      <formula>NOT(ISERROR(SEARCH("P.",V18)))</formula>
    </cfRule>
  </conditionalFormatting>
  <conditionalFormatting sqref="V18:V19">
    <cfRule type="containsText" dxfId="367" priority="13" operator="containsText" text=" -----">
      <formula>NOT(ISERROR(SEARCH(" -----",V18)))</formula>
    </cfRule>
  </conditionalFormatting>
  <conditionalFormatting sqref="V19">
    <cfRule type="containsText" dxfId="366" priority="14" operator="containsText" text="P.">
      <formula>NOT(ISERROR(SEARCH("P.",V19)))</formula>
    </cfRule>
    <cfRule type="containsText" dxfId="365" priority="12" operator="containsText" text="◙">
      <formula>NOT(ISERROR(SEARCH("◙",V19)))</formula>
    </cfRule>
    <cfRule type="containsText" dxfId="364" priority="11" operator="containsText" text=" -----">
      <formula>NOT(ISERROR(SEARCH(" -----",V19)))</formula>
    </cfRule>
    <cfRule type="containsText" dxfId="363" priority="10" operator="containsText" text="P.">
      <formula>NOT(ISERROR(SEARCH("P.",V19)))</formula>
    </cfRule>
    <cfRule type="containsText" dxfId="362" priority="9" operator="containsText" text="◙">
      <formula>NOT(ISERROR(SEARCH("◙",V19)))</formula>
    </cfRule>
  </conditionalFormatting>
  <conditionalFormatting sqref="V19:V24">
    <cfRule type="containsText" dxfId="361" priority="7" operator="containsText" text=" -----">
      <formula>NOT(ISERROR(SEARCH(" -----",V19)))</formula>
    </cfRule>
  </conditionalFormatting>
  <conditionalFormatting sqref="V20">
    <cfRule type="containsText" dxfId="360" priority="8" operator="containsText" text="P.">
      <formula>NOT(ISERROR(SEARCH("P.",V20)))</formula>
    </cfRule>
    <cfRule type="containsText" dxfId="359" priority="6" operator="containsText" text="◙">
      <formula>NOT(ISERROR(SEARCH("◙",V20)))</formula>
    </cfRule>
    <cfRule type="containsText" dxfId="358" priority="5" operator="containsText" text=" -----">
      <formula>NOT(ISERROR(SEARCH(" -----",V20)))</formula>
    </cfRule>
    <cfRule type="containsText" dxfId="357" priority="4" operator="containsText" text="P.">
      <formula>NOT(ISERROR(SEARCH("P.",V20)))</formula>
    </cfRule>
    <cfRule type="containsText" dxfId="356" priority="3" operator="containsText" text="◙">
      <formula>NOT(ISERROR(SEARCH("◙",V20)))</formula>
    </cfRule>
    <cfRule type="containsText" dxfId="355" priority="2" operator="containsText" text=" -----">
      <formula>NOT(ISERROR(SEARCH(" -----",V20)))</formula>
    </cfRule>
  </conditionalFormatting>
  <conditionalFormatting sqref="W5:W24">
    <cfRule type="containsText" dxfId="354" priority="135" operator="containsText" text="Ø">
      <formula>NOT(ISERROR(SEARCH("Ø",W5)))</formula>
    </cfRule>
  </conditionalFormatting>
  <conditionalFormatting sqref="Y4">
    <cfRule type="containsText" dxfId="353" priority="88" operator="containsText" text=" -">
      <formula>NOT(ISERROR(SEARCH(" -",Y4)))</formula>
    </cfRule>
  </conditionalFormatting>
  <conditionalFormatting sqref="Z4:AA4">
    <cfRule type="containsText" dxfId="352" priority="87" operator="containsText" text="Ø">
      <formula>NOT(ISERROR(SEARCH("Ø",Z4)))</formula>
    </cfRule>
  </conditionalFormatting>
  <hyperlinks>
    <hyperlink ref="J3" r:id="rId1" display="https://www.postzegelalbum-be.com/postzegels/albums-j2010-tot-j2019-inventaris-velindeling/album-j2016-4569-4664b-invent" xr:uid="{3DAF44B9-64BE-4619-AD09-5CB8CAB550CE}"/>
  </hyperlinks>
  <printOptions horizontalCentered="1"/>
  <pageMargins left="0" right="0" top="0.31496062992125984" bottom="0" header="0" footer="0"/>
  <pageSetup paperSize="9" scale="80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D2EEC-6D52-4044-9347-0F1C33D572F5}">
  <dimension ref="A1:AO38"/>
  <sheetViews>
    <sheetView showZero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9" sqref="F9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6.6640625" style="1" customWidth="1"/>
    <col min="7" max="7" width="12.109375" style="3" customWidth="1"/>
    <col min="8" max="8" width="11" style="11" customWidth="1"/>
    <col min="9" max="9" width="15.5546875" style="69" customWidth="1"/>
    <col min="10" max="10" width="43.7773437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6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>
      <c r="R1" s="78"/>
      <c r="S1" s="12"/>
      <c r="T1" s="78"/>
      <c r="U1" s="78"/>
      <c r="V1" s="12"/>
      <c r="W1" s="78"/>
    </row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1014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206" t="s">
        <v>1013</v>
      </c>
      <c r="K3" s="207"/>
      <c r="L3" s="207"/>
      <c r="M3" s="207"/>
      <c r="N3" s="208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7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17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IF(COUNTIF(R5:R23,"◄")=0,"☺","☻")</f>
        <v>☻</v>
      </c>
      <c r="S4" s="82" t="s">
        <v>79</v>
      </c>
      <c r="T4" s="83" t="s">
        <v>2</v>
      </c>
      <c r="U4" s="84" t="str">
        <f>IF(COUNTIF(U5:U23,"◄")=0,"☺","☻")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IF(COUNTIF(Y5:Y23,"◄")=0,"",(CONCATENATE(" - ",COUNTIF(Y5:Y23,"◄"))))</f>
        <v xml:space="preserve"> - 19</v>
      </c>
      <c r="Z4" s="92" t="s">
        <v>16</v>
      </c>
      <c r="AA4" s="92" t="s">
        <v>16</v>
      </c>
      <c r="AB4" s="93">
        <f>COUNTIF(AB5:AB23,"►")</f>
        <v>0</v>
      </c>
    </row>
    <row r="5" spans="1:41" ht="16.2" thickBot="1" x14ac:dyDescent="0.35">
      <c r="A5" s="144">
        <v>1</v>
      </c>
      <c r="B5" s="143">
        <v>1</v>
      </c>
      <c r="C5" s="143" t="s">
        <v>15</v>
      </c>
      <c r="D5" s="143">
        <v>2</v>
      </c>
      <c r="E5" s="142">
        <v>2017</v>
      </c>
      <c r="F5" s="141" t="s">
        <v>1012</v>
      </c>
      <c r="G5" s="138">
        <v>42763</v>
      </c>
      <c r="H5" s="137">
        <v>42765</v>
      </c>
      <c r="I5" s="82" t="s">
        <v>1011</v>
      </c>
      <c r="J5" s="158" t="s">
        <v>1010</v>
      </c>
      <c r="K5" s="157"/>
      <c r="L5" s="157"/>
      <c r="M5" s="157"/>
      <c r="N5" s="156"/>
      <c r="O5" s="31" t="s">
        <v>1009</v>
      </c>
      <c r="P5" s="31" t="s">
        <v>86</v>
      </c>
      <c r="Q5" s="32" t="s">
        <v>86</v>
      </c>
      <c r="R5" s="86" t="str">
        <f>IF(T5&gt;0,"ok","◄")</f>
        <v>◄</v>
      </c>
      <c r="S5" s="13" t="s">
        <v>900</v>
      </c>
      <c r="T5" s="6"/>
      <c r="U5" s="86" t="str">
        <f>IF(W5&gt;0,"ok","◄")</f>
        <v>◄</v>
      </c>
      <c r="V5" s="25" t="s">
        <v>905</v>
      </c>
      <c r="W5" s="6"/>
      <c r="X5" s="9" t="str">
        <f t="shared" ref="X5:X23" si="0">IF(AND(Y5="◄",AB5="►"),"◄?►",IF(Y5="◄","◄",IF(AB5="►","►","")))</f>
        <v>◄</v>
      </c>
      <c r="Y5" s="8" t="str">
        <f t="shared" ref="Y5:Y23" si="1">IF(Z5&gt;0,"","◄")</f>
        <v>◄</v>
      </c>
      <c r="Z5" s="6"/>
      <c r="AA5" s="6"/>
      <c r="AB5" s="112" t="str">
        <f t="shared" ref="AB5:AB23" si="2">IF(AA5&gt;0,"►","")</f>
        <v/>
      </c>
    </row>
    <row r="6" spans="1:41" ht="16.2" thickBot="1" x14ac:dyDescent="0.35">
      <c r="A6" s="23">
        <v>2</v>
      </c>
      <c r="B6" s="24">
        <v>3</v>
      </c>
      <c r="C6" s="76" t="s">
        <v>15</v>
      </c>
      <c r="D6" s="76">
        <v>3</v>
      </c>
      <c r="E6" s="140">
        <v>2017</v>
      </c>
      <c r="F6" s="139" t="s">
        <v>1008</v>
      </c>
      <c r="G6" s="138">
        <v>42763</v>
      </c>
      <c r="H6" s="137">
        <v>42765</v>
      </c>
      <c r="I6" s="82" t="s">
        <v>1007</v>
      </c>
      <c r="J6" s="136" t="s">
        <v>1006</v>
      </c>
      <c r="K6" s="14"/>
      <c r="L6" s="14"/>
      <c r="M6" s="14"/>
      <c r="N6" s="135"/>
      <c r="O6" s="31" t="s">
        <v>1005</v>
      </c>
      <c r="P6" s="31" t="s">
        <v>1</v>
      </c>
      <c r="Q6" s="32" t="s">
        <v>1004</v>
      </c>
      <c r="R6" s="86" t="str">
        <f t="shared" ref="R6:R23" si="3">IF(T6&gt;0,"ok","◄")</f>
        <v>◄</v>
      </c>
      <c r="S6" s="13" t="s">
        <v>895</v>
      </c>
      <c r="T6" s="6"/>
      <c r="U6" s="86" t="str">
        <f t="shared" ref="U6:U22" si="4">IF(W6&gt;0,"ok","◄")</f>
        <v>◄</v>
      </c>
      <c r="V6" s="25" t="s">
        <v>906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</row>
    <row r="7" spans="1:41" ht="16.2" thickBot="1" x14ac:dyDescent="0.35">
      <c r="A7" s="23">
        <v>3</v>
      </c>
      <c r="B7" s="24">
        <v>4</v>
      </c>
      <c r="C7" s="24" t="s">
        <v>15</v>
      </c>
      <c r="D7" s="24">
        <v>5</v>
      </c>
      <c r="E7" s="140">
        <v>2017</v>
      </c>
      <c r="F7" s="139" t="s">
        <v>1003</v>
      </c>
      <c r="G7" s="138">
        <v>42798</v>
      </c>
      <c r="H7" s="137">
        <v>42800</v>
      </c>
      <c r="I7" s="82" t="s">
        <v>1002</v>
      </c>
      <c r="J7" s="136" t="s">
        <v>1001</v>
      </c>
      <c r="K7" s="14"/>
      <c r="L7" s="14"/>
      <c r="M7" s="14"/>
      <c r="N7" s="135"/>
      <c r="O7" s="31" t="s">
        <v>1000</v>
      </c>
      <c r="P7" s="31" t="s">
        <v>1</v>
      </c>
      <c r="Q7" s="32" t="s">
        <v>999</v>
      </c>
      <c r="R7" s="86" t="str">
        <f t="shared" si="3"/>
        <v>◄</v>
      </c>
      <c r="S7" s="13" t="s">
        <v>890</v>
      </c>
      <c r="T7" s="6"/>
      <c r="U7" s="86" t="str">
        <f t="shared" si="4"/>
        <v>◄</v>
      </c>
      <c r="V7" s="25" t="s">
        <v>907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</row>
    <row r="8" spans="1:41" ht="16.2" thickBot="1" x14ac:dyDescent="0.35">
      <c r="A8" s="23">
        <v>4</v>
      </c>
      <c r="B8" s="24">
        <v>6</v>
      </c>
      <c r="C8" s="76" t="s">
        <v>15</v>
      </c>
      <c r="D8" s="76">
        <v>6</v>
      </c>
      <c r="E8" s="140">
        <v>2017</v>
      </c>
      <c r="F8" s="139" t="s">
        <v>998</v>
      </c>
      <c r="G8" s="138">
        <v>42798</v>
      </c>
      <c r="H8" s="137">
        <v>42800</v>
      </c>
      <c r="I8" s="82" t="s">
        <v>997</v>
      </c>
      <c r="J8" s="136" t="s">
        <v>996</v>
      </c>
      <c r="K8" s="14"/>
      <c r="L8" s="14"/>
      <c r="M8" s="14"/>
      <c r="N8" s="135"/>
      <c r="O8" s="31" t="s">
        <v>995</v>
      </c>
      <c r="P8" s="31" t="s">
        <v>1</v>
      </c>
      <c r="Q8" s="32" t="s">
        <v>994</v>
      </c>
      <c r="R8" s="86" t="str">
        <f t="shared" si="3"/>
        <v>◄</v>
      </c>
      <c r="S8" s="13" t="s">
        <v>886</v>
      </c>
      <c r="T8" s="6"/>
      <c r="U8" s="86" t="str">
        <f t="shared" si="4"/>
        <v>◄</v>
      </c>
      <c r="V8" s="25" t="s">
        <v>908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</row>
    <row r="9" spans="1:41" ht="16.2" thickBot="1" x14ac:dyDescent="0.35">
      <c r="A9" s="23">
        <v>5</v>
      </c>
      <c r="B9" s="24">
        <v>7</v>
      </c>
      <c r="C9" s="24" t="s">
        <v>15</v>
      </c>
      <c r="D9" s="24">
        <v>8</v>
      </c>
      <c r="E9" s="140">
        <v>2017</v>
      </c>
      <c r="F9" s="139" t="s">
        <v>993</v>
      </c>
      <c r="G9" s="138">
        <v>42798</v>
      </c>
      <c r="H9" s="137">
        <v>42800</v>
      </c>
      <c r="I9" s="82" t="s">
        <v>992</v>
      </c>
      <c r="J9" s="136" t="s">
        <v>991</v>
      </c>
      <c r="K9" s="14"/>
      <c r="L9" s="14"/>
      <c r="M9" s="14"/>
      <c r="N9" s="135"/>
      <c r="O9" s="31" t="s">
        <v>990</v>
      </c>
      <c r="P9" s="31" t="s">
        <v>1</v>
      </c>
      <c r="Q9" s="32" t="s">
        <v>989</v>
      </c>
      <c r="R9" s="86" t="str">
        <f t="shared" si="3"/>
        <v>◄</v>
      </c>
      <c r="S9" s="13" t="s">
        <v>882</v>
      </c>
      <c r="T9" s="6"/>
      <c r="U9" s="86" t="str">
        <f t="shared" si="4"/>
        <v>◄</v>
      </c>
      <c r="V9" s="25" t="s">
        <v>909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</row>
    <row r="10" spans="1:41" s="4" customFormat="1" ht="19.2" customHeight="1" thickBot="1" x14ac:dyDescent="0.35">
      <c r="A10" s="36">
        <v>6</v>
      </c>
      <c r="B10" s="37">
        <v>9</v>
      </c>
      <c r="C10" s="37" t="s">
        <v>15</v>
      </c>
      <c r="D10" s="37">
        <v>10</v>
      </c>
      <c r="E10" s="72">
        <v>2017</v>
      </c>
      <c r="F10" s="56" t="s">
        <v>988</v>
      </c>
      <c r="G10" s="26">
        <v>42896</v>
      </c>
      <c r="H10" s="27">
        <v>42898</v>
      </c>
      <c r="I10" s="82" t="s">
        <v>987</v>
      </c>
      <c r="J10" s="53" t="s">
        <v>986</v>
      </c>
      <c r="K10" s="57"/>
      <c r="L10" s="57"/>
      <c r="M10" s="57"/>
      <c r="N10" s="58"/>
      <c r="O10" s="31" t="s">
        <v>985</v>
      </c>
      <c r="P10" s="31" t="s">
        <v>1</v>
      </c>
      <c r="Q10" s="32" t="s">
        <v>984</v>
      </c>
      <c r="R10" s="86" t="str">
        <f t="shared" si="3"/>
        <v>◄</v>
      </c>
      <c r="S10" s="13" t="s">
        <v>878</v>
      </c>
      <c r="T10" s="6"/>
      <c r="U10" s="86" t="str">
        <f t="shared" si="4"/>
        <v>◄</v>
      </c>
      <c r="V10" s="25" t="s">
        <v>910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  <c r="AC10" s="33"/>
      <c r="AD10" s="34"/>
      <c r="AE10" s="34"/>
      <c r="AF10" s="34"/>
      <c r="AG10" s="34"/>
      <c r="AH10" s="34"/>
      <c r="AI10" s="34"/>
      <c r="AJ10" s="34"/>
      <c r="AK10" s="34"/>
      <c r="AL10" s="35"/>
    </row>
    <row r="11" spans="1:41" ht="16.2" thickBot="1" x14ac:dyDescent="0.35">
      <c r="A11" s="23">
        <v>7</v>
      </c>
      <c r="B11" s="24">
        <v>11</v>
      </c>
      <c r="C11" s="24" t="s">
        <v>15</v>
      </c>
      <c r="D11" s="24">
        <v>12</v>
      </c>
      <c r="E11" s="140">
        <v>2017</v>
      </c>
      <c r="F11" s="139" t="s">
        <v>983</v>
      </c>
      <c r="G11" s="138">
        <v>42896</v>
      </c>
      <c r="H11" s="137">
        <v>42898</v>
      </c>
      <c r="I11" s="82" t="s">
        <v>982</v>
      </c>
      <c r="J11" s="136" t="s">
        <v>981</v>
      </c>
      <c r="K11" s="14"/>
      <c r="L11" s="14"/>
      <c r="M11" s="14"/>
      <c r="N11" s="135"/>
      <c r="O11" s="31" t="s">
        <v>980</v>
      </c>
      <c r="P11" s="31" t="s">
        <v>1</v>
      </c>
      <c r="Q11" s="32" t="s">
        <v>979</v>
      </c>
      <c r="R11" s="86" t="str">
        <f t="shared" si="3"/>
        <v>◄</v>
      </c>
      <c r="S11" s="13" t="s">
        <v>873</v>
      </c>
      <c r="T11" s="6"/>
      <c r="U11" s="86" t="str">
        <f t="shared" si="4"/>
        <v>◄</v>
      </c>
      <c r="V11" s="25" t="s">
        <v>911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</row>
    <row r="12" spans="1:41" ht="16.2" thickBot="1" x14ac:dyDescent="0.35">
      <c r="A12" s="23">
        <v>8</v>
      </c>
      <c r="B12" s="24">
        <v>13</v>
      </c>
      <c r="C12" s="24" t="s">
        <v>15</v>
      </c>
      <c r="D12" s="24">
        <v>14</v>
      </c>
      <c r="E12" s="140">
        <v>2017</v>
      </c>
      <c r="F12" s="139" t="s">
        <v>978</v>
      </c>
      <c r="G12" s="138">
        <v>42896</v>
      </c>
      <c r="H12" s="137">
        <v>42898</v>
      </c>
      <c r="I12" s="82" t="s">
        <v>977</v>
      </c>
      <c r="J12" s="136" t="s">
        <v>976</v>
      </c>
      <c r="K12" s="14"/>
      <c r="L12" s="14"/>
      <c r="M12" s="14"/>
      <c r="N12" s="135"/>
      <c r="O12" s="31" t="s">
        <v>975</v>
      </c>
      <c r="P12" s="31" t="s">
        <v>1</v>
      </c>
      <c r="Q12" s="32" t="s">
        <v>974</v>
      </c>
      <c r="R12" s="86" t="str">
        <f t="shared" si="3"/>
        <v>◄</v>
      </c>
      <c r="S12" s="13" t="s">
        <v>869</v>
      </c>
      <c r="T12" s="6"/>
      <c r="U12" s="86" t="str">
        <f t="shared" si="4"/>
        <v>◄</v>
      </c>
      <c r="V12" s="25" t="s">
        <v>912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</row>
    <row r="13" spans="1:41" ht="16.2" thickBot="1" x14ac:dyDescent="0.35">
      <c r="A13" s="23">
        <v>9</v>
      </c>
      <c r="B13" s="24">
        <v>15</v>
      </c>
      <c r="C13" s="76" t="s">
        <v>15</v>
      </c>
      <c r="D13" s="76">
        <v>15</v>
      </c>
      <c r="E13" s="140">
        <v>2017</v>
      </c>
      <c r="F13" s="139" t="s">
        <v>973</v>
      </c>
      <c r="G13" s="138">
        <v>42896</v>
      </c>
      <c r="H13" s="137">
        <v>42898</v>
      </c>
      <c r="I13" s="82" t="s">
        <v>972</v>
      </c>
      <c r="J13" s="136" t="s">
        <v>971</v>
      </c>
      <c r="K13" s="14"/>
      <c r="L13" s="14"/>
      <c r="M13" s="14"/>
      <c r="N13" s="135"/>
      <c r="O13" s="31" t="s">
        <v>970</v>
      </c>
      <c r="P13" s="31" t="s">
        <v>1</v>
      </c>
      <c r="Q13" s="32" t="s">
        <v>969</v>
      </c>
      <c r="R13" s="86" t="str">
        <f t="shared" si="3"/>
        <v>◄</v>
      </c>
      <c r="S13" s="13" t="s">
        <v>864</v>
      </c>
      <c r="T13" s="6"/>
      <c r="U13" s="86" t="str">
        <f t="shared" si="4"/>
        <v>◄</v>
      </c>
      <c r="V13" s="25" t="s">
        <v>913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</row>
    <row r="14" spans="1:41" ht="16.2" thickBot="1" x14ac:dyDescent="0.35">
      <c r="A14" s="23">
        <v>10</v>
      </c>
      <c r="B14" s="24">
        <v>16</v>
      </c>
      <c r="C14" s="24" t="s">
        <v>15</v>
      </c>
      <c r="D14" s="24">
        <v>17</v>
      </c>
      <c r="E14" s="140">
        <v>2017</v>
      </c>
      <c r="F14" s="139" t="s">
        <v>968</v>
      </c>
      <c r="G14" s="138">
        <v>42896</v>
      </c>
      <c r="H14" s="137">
        <v>42898</v>
      </c>
      <c r="I14" s="82" t="s">
        <v>967</v>
      </c>
      <c r="J14" s="136" t="s">
        <v>966</v>
      </c>
      <c r="K14" s="14"/>
      <c r="L14" s="14"/>
      <c r="M14" s="14"/>
      <c r="N14" s="135"/>
      <c r="O14" s="31" t="s">
        <v>965</v>
      </c>
      <c r="P14" s="31" t="s">
        <v>86</v>
      </c>
      <c r="Q14" s="32" t="s">
        <v>86</v>
      </c>
      <c r="R14" s="86" t="str">
        <f t="shared" si="3"/>
        <v>◄</v>
      </c>
      <c r="S14" s="13" t="s">
        <v>859</v>
      </c>
      <c r="T14" s="6"/>
      <c r="U14" s="86" t="str">
        <f t="shared" si="4"/>
        <v>◄</v>
      </c>
      <c r="V14" s="25" t="s">
        <v>914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</row>
    <row r="15" spans="1:41" ht="16.2" thickBot="1" x14ac:dyDescent="0.35">
      <c r="A15" s="23">
        <v>11</v>
      </c>
      <c r="B15" s="24">
        <v>18</v>
      </c>
      <c r="C15" s="76" t="s">
        <v>15</v>
      </c>
      <c r="D15" s="76">
        <v>18</v>
      </c>
      <c r="E15" s="140">
        <v>2017</v>
      </c>
      <c r="F15" s="139" t="s">
        <v>964</v>
      </c>
      <c r="G15" s="138">
        <v>42966</v>
      </c>
      <c r="H15" s="137">
        <v>42968</v>
      </c>
      <c r="I15" s="82" t="s">
        <v>963</v>
      </c>
      <c r="J15" s="136" t="s">
        <v>962</v>
      </c>
      <c r="K15" s="14"/>
      <c r="L15" s="14"/>
      <c r="M15" s="14"/>
      <c r="N15" s="135"/>
      <c r="O15" s="31" t="s">
        <v>961</v>
      </c>
      <c r="P15" s="31" t="s">
        <v>1</v>
      </c>
      <c r="Q15" s="32" t="s">
        <v>960</v>
      </c>
      <c r="R15" s="86" t="str">
        <f t="shared" si="3"/>
        <v>◄</v>
      </c>
      <c r="S15" s="13" t="s">
        <v>854</v>
      </c>
      <c r="T15" s="6"/>
      <c r="U15" s="86" t="str">
        <f t="shared" si="4"/>
        <v>◄</v>
      </c>
      <c r="V15" s="25" t="s">
        <v>915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</row>
    <row r="16" spans="1:41" ht="16.2" thickBot="1" x14ac:dyDescent="0.35">
      <c r="A16" s="23">
        <v>12</v>
      </c>
      <c r="B16" s="24">
        <v>19</v>
      </c>
      <c r="C16" s="24" t="s">
        <v>15</v>
      </c>
      <c r="D16" s="24">
        <v>20</v>
      </c>
      <c r="E16" s="140">
        <v>2017</v>
      </c>
      <c r="F16" s="139" t="s">
        <v>959</v>
      </c>
      <c r="G16" s="138">
        <v>42966</v>
      </c>
      <c r="H16" s="137">
        <v>42968</v>
      </c>
      <c r="I16" s="82" t="s">
        <v>958</v>
      </c>
      <c r="J16" s="136" t="s">
        <v>957</v>
      </c>
      <c r="K16" s="14"/>
      <c r="L16" s="14"/>
      <c r="M16" s="14"/>
      <c r="N16" s="135"/>
      <c r="O16" s="31" t="s">
        <v>956</v>
      </c>
      <c r="P16" s="31" t="s">
        <v>86</v>
      </c>
      <c r="Q16" s="32" t="s">
        <v>86</v>
      </c>
      <c r="R16" s="86" t="str">
        <f t="shared" si="3"/>
        <v>◄</v>
      </c>
      <c r="S16" s="13" t="s">
        <v>849</v>
      </c>
      <c r="T16" s="6"/>
      <c r="U16" s="86" t="str">
        <f t="shared" si="4"/>
        <v>◄</v>
      </c>
      <c r="V16" s="25" t="s">
        <v>916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</row>
    <row r="17" spans="1:38" ht="16.2" thickBot="1" x14ac:dyDescent="0.35">
      <c r="A17" s="23">
        <v>13</v>
      </c>
      <c r="B17" s="24">
        <v>21</v>
      </c>
      <c r="C17" s="76" t="s">
        <v>15</v>
      </c>
      <c r="D17" s="76">
        <v>21</v>
      </c>
      <c r="E17" s="140">
        <v>2017</v>
      </c>
      <c r="F17" s="139" t="s">
        <v>955</v>
      </c>
      <c r="G17" s="138">
        <v>42966</v>
      </c>
      <c r="H17" s="137">
        <v>42968</v>
      </c>
      <c r="I17" s="82" t="s">
        <v>954</v>
      </c>
      <c r="J17" s="136" t="s">
        <v>953</v>
      </c>
      <c r="K17" s="14"/>
      <c r="L17" s="14"/>
      <c r="M17" s="14"/>
      <c r="N17" s="135"/>
      <c r="O17" s="31" t="s">
        <v>952</v>
      </c>
      <c r="P17" s="31" t="s">
        <v>1</v>
      </c>
      <c r="Q17" s="32" t="s">
        <v>951</v>
      </c>
      <c r="R17" s="86" t="str">
        <f t="shared" si="3"/>
        <v>◄</v>
      </c>
      <c r="S17" s="13" t="s">
        <v>844</v>
      </c>
      <c r="T17" s="6"/>
      <c r="U17" s="86" t="str">
        <f t="shared" si="4"/>
        <v>◄</v>
      </c>
      <c r="V17" s="25" t="s">
        <v>917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</row>
    <row r="18" spans="1:38" ht="16.2" thickBot="1" x14ac:dyDescent="0.35">
      <c r="A18" s="23">
        <v>14</v>
      </c>
      <c r="B18" s="24">
        <v>22</v>
      </c>
      <c r="C18" s="24" t="s">
        <v>15</v>
      </c>
      <c r="D18" s="24">
        <v>23</v>
      </c>
      <c r="E18" s="140">
        <v>2017</v>
      </c>
      <c r="F18" s="139" t="s">
        <v>950</v>
      </c>
      <c r="G18" s="138">
        <v>42966</v>
      </c>
      <c r="H18" s="137">
        <v>42968</v>
      </c>
      <c r="I18" s="82" t="s">
        <v>949</v>
      </c>
      <c r="J18" s="136" t="s">
        <v>948</v>
      </c>
      <c r="K18" s="14"/>
      <c r="L18" s="14"/>
      <c r="M18" s="14"/>
      <c r="N18" s="135"/>
      <c r="O18" s="31" t="s">
        <v>947</v>
      </c>
      <c r="P18" s="31" t="s">
        <v>1</v>
      </c>
      <c r="Q18" s="32" t="s">
        <v>946</v>
      </c>
      <c r="R18" s="86" t="str">
        <f t="shared" si="3"/>
        <v>◄</v>
      </c>
      <c r="S18" s="13" t="s">
        <v>839</v>
      </c>
      <c r="T18" s="6"/>
      <c r="U18" s="86" t="str">
        <f t="shared" si="4"/>
        <v>◄</v>
      </c>
      <c r="V18" s="25" t="s">
        <v>918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</row>
    <row r="19" spans="1:38" ht="16.8" customHeight="1" thickBot="1" x14ac:dyDescent="0.35">
      <c r="A19" s="23">
        <v>15</v>
      </c>
      <c r="B19" s="24">
        <v>24</v>
      </c>
      <c r="C19" s="76" t="s">
        <v>15</v>
      </c>
      <c r="D19" s="76">
        <v>24</v>
      </c>
      <c r="E19" s="140">
        <v>2017</v>
      </c>
      <c r="F19" s="139" t="s">
        <v>945</v>
      </c>
      <c r="G19" s="138">
        <v>43029</v>
      </c>
      <c r="H19" s="137">
        <v>43031</v>
      </c>
      <c r="I19" s="82" t="s">
        <v>944</v>
      </c>
      <c r="J19" s="136" t="s">
        <v>943</v>
      </c>
      <c r="K19" s="14"/>
      <c r="L19" s="14"/>
      <c r="M19" s="14"/>
      <c r="N19" s="135"/>
      <c r="O19" s="31" t="s">
        <v>942</v>
      </c>
      <c r="P19" s="31" t="s">
        <v>1</v>
      </c>
      <c r="Q19" s="32" t="s">
        <v>941</v>
      </c>
      <c r="R19" s="86" t="str">
        <f t="shared" si="3"/>
        <v>◄</v>
      </c>
      <c r="S19" s="13" t="s">
        <v>834</v>
      </c>
      <c r="T19" s="6"/>
      <c r="U19" s="86" t="str">
        <f t="shared" si="4"/>
        <v>◄</v>
      </c>
      <c r="V19" s="25" t="s">
        <v>919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</row>
    <row r="20" spans="1:38" ht="16.2" thickBot="1" x14ac:dyDescent="0.35">
      <c r="A20" s="23">
        <v>16</v>
      </c>
      <c r="B20" s="24">
        <v>25</v>
      </c>
      <c r="C20" s="24" t="s">
        <v>15</v>
      </c>
      <c r="D20" s="24">
        <v>26</v>
      </c>
      <c r="E20" s="140">
        <v>2017</v>
      </c>
      <c r="F20" s="139" t="s">
        <v>940</v>
      </c>
      <c r="G20" s="138">
        <v>43029</v>
      </c>
      <c r="H20" s="137">
        <v>43031</v>
      </c>
      <c r="I20" s="82" t="s">
        <v>939</v>
      </c>
      <c r="J20" s="136" t="s">
        <v>938</v>
      </c>
      <c r="K20" s="14"/>
      <c r="L20" s="14"/>
      <c r="M20" s="14"/>
      <c r="N20" s="135"/>
      <c r="O20" s="31" t="s">
        <v>937</v>
      </c>
      <c r="P20" s="31" t="s">
        <v>1</v>
      </c>
      <c r="Q20" s="32" t="s">
        <v>936</v>
      </c>
      <c r="R20" s="86" t="str">
        <f t="shared" si="3"/>
        <v>◄</v>
      </c>
      <c r="S20" s="13" t="s">
        <v>829</v>
      </c>
      <c r="T20" s="6"/>
      <c r="U20" s="86" t="str">
        <f t="shared" si="4"/>
        <v>◄</v>
      </c>
      <c r="V20" s="25" t="s">
        <v>920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</row>
    <row r="21" spans="1:38" ht="16.2" thickBot="1" x14ac:dyDescent="0.35">
      <c r="A21" s="23">
        <v>17</v>
      </c>
      <c r="B21" s="24">
        <v>27</v>
      </c>
      <c r="C21" s="24" t="s">
        <v>15</v>
      </c>
      <c r="D21" s="24">
        <v>28</v>
      </c>
      <c r="E21" s="140">
        <v>2017</v>
      </c>
      <c r="F21" s="139" t="s">
        <v>935</v>
      </c>
      <c r="G21" s="138">
        <v>43029</v>
      </c>
      <c r="H21" s="137">
        <v>43031</v>
      </c>
      <c r="I21" s="82" t="s">
        <v>934</v>
      </c>
      <c r="J21" s="136" t="s">
        <v>933</v>
      </c>
      <c r="K21" s="14"/>
      <c r="L21" s="14"/>
      <c r="M21" s="14"/>
      <c r="N21" s="135"/>
      <c r="O21" s="31" t="s">
        <v>932</v>
      </c>
      <c r="P21" s="31" t="s">
        <v>1</v>
      </c>
      <c r="Q21" s="32" t="s">
        <v>931</v>
      </c>
      <c r="R21" s="86" t="str">
        <f t="shared" si="3"/>
        <v>◄</v>
      </c>
      <c r="S21" s="13" t="s">
        <v>824</v>
      </c>
      <c r="T21" s="6"/>
      <c r="U21" s="86" t="str">
        <f t="shared" si="4"/>
        <v>◄</v>
      </c>
      <c r="V21" s="25" t="s">
        <v>921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</row>
    <row r="22" spans="1:38" s="4" customFormat="1" ht="17.399999999999999" customHeight="1" thickBot="1" x14ac:dyDescent="0.35">
      <c r="A22" s="36">
        <v>18</v>
      </c>
      <c r="B22" s="37">
        <v>29</v>
      </c>
      <c r="C22" s="37" t="s">
        <v>15</v>
      </c>
      <c r="D22" s="37">
        <v>30</v>
      </c>
      <c r="E22" s="72">
        <v>2017</v>
      </c>
      <c r="F22" s="56" t="s">
        <v>929</v>
      </c>
      <c r="G22" s="26">
        <v>43029</v>
      </c>
      <c r="H22" s="27">
        <v>43031</v>
      </c>
      <c r="I22" s="82" t="s">
        <v>930</v>
      </c>
      <c r="J22" s="53" t="s">
        <v>927</v>
      </c>
      <c r="K22" s="57"/>
      <c r="L22" s="57"/>
      <c r="M22" s="57"/>
      <c r="N22" s="58"/>
      <c r="O22" s="31" t="s">
        <v>926</v>
      </c>
      <c r="P22" s="31" t="s">
        <v>1</v>
      </c>
      <c r="Q22" s="32" t="s">
        <v>925</v>
      </c>
      <c r="R22" s="86" t="str">
        <f t="shared" si="3"/>
        <v>◄</v>
      </c>
      <c r="S22" s="13" t="s">
        <v>1015</v>
      </c>
      <c r="T22" s="6"/>
      <c r="U22" s="86" t="str">
        <f t="shared" si="4"/>
        <v>◄</v>
      </c>
      <c r="V22" s="25" t="s">
        <v>922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  <c r="AC22" s="33"/>
      <c r="AD22" s="34"/>
      <c r="AE22" s="34"/>
      <c r="AF22" s="34"/>
      <c r="AG22" s="34"/>
      <c r="AH22" s="34"/>
      <c r="AI22" s="34"/>
      <c r="AJ22" s="34"/>
      <c r="AK22" s="34"/>
      <c r="AL22" s="35"/>
    </row>
    <row r="23" spans="1:38" s="4" customFormat="1" ht="17.399999999999999" customHeight="1" thickBot="1" x14ac:dyDescent="0.35">
      <c r="A23" s="124">
        <v>18</v>
      </c>
      <c r="B23" s="149">
        <v>29</v>
      </c>
      <c r="C23" s="149" t="s">
        <v>15</v>
      </c>
      <c r="D23" s="149">
        <v>30</v>
      </c>
      <c r="E23" s="73">
        <v>2017</v>
      </c>
      <c r="F23" s="155" t="s">
        <v>929</v>
      </c>
      <c r="G23" s="45">
        <v>43029</v>
      </c>
      <c r="H23" s="46">
        <v>43031</v>
      </c>
      <c r="I23" s="82" t="s">
        <v>928</v>
      </c>
      <c r="J23" s="59" t="s">
        <v>927</v>
      </c>
      <c r="K23" s="60"/>
      <c r="L23" s="154"/>
      <c r="M23" s="154"/>
      <c r="N23" s="153"/>
      <c r="O23" s="31" t="s">
        <v>926</v>
      </c>
      <c r="P23" s="31" t="s">
        <v>1</v>
      </c>
      <c r="Q23" s="32" t="s">
        <v>925</v>
      </c>
      <c r="R23" s="113" t="str">
        <f t="shared" si="3"/>
        <v>◄</v>
      </c>
      <c r="S23" s="13" t="s">
        <v>1016</v>
      </c>
      <c r="T23" s="114"/>
      <c r="U23" s="87"/>
      <c r="V23" s="87"/>
      <c r="W23" s="87"/>
      <c r="X23" s="115" t="str">
        <f t="shared" si="0"/>
        <v>◄</v>
      </c>
      <c r="Y23" s="116" t="str">
        <f t="shared" si="1"/>
        <v>◄</v>
      </c>
      <c r="Z23" s="114"/>
      <c r="AA23" s="114"/>
      <c r="AB23" s="117" t="str">
        <f t="shared" si="2"/>
        <v/>
      </c>
      <c r="AC23" s="33"/>
      <c r="AD23" s="34"/>
      <c r="AE23" s="34"/>
      <c r="AF23" s="34"/>
      <c r="AG23" s="34"/>
      <c r="AH23" s="34"/>
      <c r="AI23" s="34"/>
      <c r="AJ23" s="34"/>
      <c r="AK23" s="34"/>
      <c r="AL23" s="35"/>
    </row>
    <row r="24" spans="1:38" x14ac:dyDescent="0.3">
      <c r="R24"/>
      <c r="T24"/>
      <c r="U24"/>
      <c r="W24"/>
    </row>
    <row r="25" spans="1:38" x14ac:dyDescent="0.3">
      <c r="R25"/>
      <c r="T25"/>
      <c r="U25"/>
      <c r="W25"/>
    </row>
    <row r="26" spans="1:38" x14ac:dyDescent="0.3">
      <c r="R26"/>
      <c r="T26"/>
      <c r="U26"/>
      <c r="W26"/>
    </row>
    <row r="27" spans="1:38" x14ac:dyDescent="0.3">
      <c r="R27"/>
      <c r="T27"/>
      <c r="U27"/>
      <c r="W27"/>
    </row>
    <row r="28" spans="1:38" x14ac:dyDescent="0.3">
      <c r="R28"/>
      <c r="T28"/>
      <c r="U28"/>
      <c r="W28"/>
    </row>
    <row r="29" spans="1:38" x14ac:dyDescent="0.3">
      <c r="R29"/>
      <c r="T29"/>
      <c r="U29"/>
      <c r="W29"/>
    </row>
    <row r="30" spans="1:38" x14ac:dyDescent="0.3">
      <c r="R30"/>
      <c r="T30"/>
      <c r="U30"/>
      <c r="W30"/>
    </row>
    <row r="31" spans="1:38" x14ac:dyDescent="0.3">
      <c r="R31"/>
      <c r="T31"/>
      <c r="U31"/>
      <c r="W31"/>
    </row>
    <row r="32" spans="1:3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</sheetData>
  <sheetProtection sheet="1" objects="1" scenarios="1" autoFilter="0"/>
  <autoFilter ref="A1:AB38" xr:uid="{3BDD2EEC-6D52-4044-9347-0F1C33D572F5}"/>
  <mergeCells count="12">
    <mergeCell ref="S2:T2"/>
    <mergeCell ref="V2:W2"/>
    <mergeCell ref="Y2:AB2"/>
    <mergeCell ref="S3:T3"/>
    <mergeCell ref="V3:W3"/>
    <mergeCell ref="AA3:AB3"/>
    <mergeCell ref="O3:Q3"/>
    <mergeCell ref="Y3:Z3"/>
    <mergeCell ref="O4:Q4"/>
    <mergeCell ref="G3:H3"/>
    <mergeCell ref="J3:N3"/>
    <mergeCell ref="J4:N4"/>
  </mergeCells>
  <conditionalFormatting sqref="I4">
    <cfRule type="containsText" dxfId="351" priority="320" operator="containsText" text="◙">
      <formula>NOT(ISERROR(SEARCH("◙",I4)))</formula>
    </cfRule>
    <cfRule type="containsText" dxfId="350" priority="296" operator="containsText" text=" -----">
      <formula>NOT(ISERROR(SEARCH(" -----",I4)))</formula>
    </cfRule>
    <cfRule type="containsText" dxfId="349" priority="295" operator="containsText" text="?missend">
      <formula>NOT(ISERROR(SEARCH("?missend",I4)))</formula>
    </cfRule>
    <cfRule type="containsText" dxfId="348" priority="294" operator="containsText" text="P.">
      <formula>NOT(ISERROR(SEARCH("P.",I4)))</formula>
    </cfRule>
    <cfRule type="containsText" dxfId="347" priority="321" operator="containsText" text=" -----">
      <formula>NOT(ISERROR(SEARCH(" -----",I4)))</formula>
    </cfRule>
    <cfRule type="containsText" dxfId="346" priority="322" operator="containsText" text="P.">
      <formula>NOT(ISERROR(SEARCH("P.",I4)))</formula>
    </cfRule>
  </conditionalFormatting>
  <conditionalFormatting sqref="I4:I23">
    <cfRule type="containsText" dxfId="345" priority="129" operator="containsText" text=" -----">
      <formula>NOT(ISERROR(SEARCH(" -----",I4)))</formula>
    </cfRule>
    <cfRule type="containsText" dxfId="344" priority="125" operator="containsText" text="◙">
      <formula>NOT(ISERROR(SEARCH("◙",I4)))</formula>
    </cfRule>
  </conditionalFormatting>
  <conditionalFormatting sqref="I5:I23">
    <cfRule type="containsText" dxfId="343" priority="122" operator="containsText" text=" -----">
      <formula>NOT(ISERROR(SEARCH(" -----",I5)))</formula>
    </cfRule>
    <cfRule type="containsText" dxfId="342" priority="128" operator="containsText" text="?missend">
      <formula>NOT(ISERROR(SEARCH("?missend",I5)))</formula>
    </cfRule>
    <cfRule type="containsText" dxfId="341" priority="126" operator="containsText" text=" -----">
      <formula>NOT(ISERROR(SEARCH(" -----",I5)))</formula>
    </cfRule>
    <cfRule type="containsText" dxfId="340" priority="127" operator="containsText" text="P.">
      <formula>NOT(ISERROR(SEARCH("P.",I5)))</formula>
    </cfRule>
    <cfRule type="containsText" dxfId="339" priority="124" operator="containsText" text="P.">
      <formula>NOT(ISERROR(SEARCH("P.",I5)))</formula>
    </cfRule>
    <cfRule type="containsText" dxfId="338" priority="123" operator="containsText" text="◙">
      <formula>NOT(ISERROR(SEARCH("◙",I5)))</formula>
    </cfRule>
  </conditionalFormatting>
  <conditionalFormatting sqref="P5:Q23">
    <cfRule type="containsBlanks" dxfId="337" priority="121">
      <formula>LEN(TRIM(P5))=0</formula>
    </cfRule>
  </conditionalFormatting>
  <conditionalFormatting sqref="S4">
    <cfRule type="containsText" dxfId="336" priority="119" operator="containsText" text="P.">
      <formula>NOT(ISERROR(SEARCH("P.",S4)))</formula>
    </cfRule>
    <cfRule type="containsText" dxfId="335" priority="118" operator="containsText" text=" -----">
      <formula>NOT(ISERROR(SEARCH(" -----",S4)))</formula>
    </cfRule>
    <cfRule type="containsText" dxfId="334" priority="117" operator="containsText" text="◙">
      <formula>NOT(ISERROR(SEARCH("◙",S4)))</formula>
    </cfRule>
    <cfRule type="containsText" dxfId="333" priority="116" operator="containsText" text=" -----">
      <formula>NOT(ISERROR(SEARCH(" -----",S4)))</formula>
    </cfRule>
    <cfRule type="containsText" dxfId="332" priority="115" operator="containsText" text="?missend">
      <formula>NOT(ISERROR(SEARCH("?missend",S4)))</formula>
    </cfRule>
  </conditionalFormatting>
  <conditionalFormatting sqref="S4:S17 S19:S23">
    <cfRule type="containsText" dxfId="331" priority="103" operator="containsText" text="P.">
      <formula>NOT(ISERROR(SEARCH("P.",S4)))</formula>
    </cfRule>
    <cfRule type="containsText" dxfId="330" priority="102" operator="containsText" text=" -----">
      <formula>NOT(ISERROR(SEARCH(" -----",S4)))</formula>
    </cfRule>
    <cfRule type="containsText" dxfId="329" priority="101" operator="containsText" text="◙">
      <formula>NOT(ISERROR(SEARCH("◙",S4)))</formula>
    </cfRule>
  </conditionalFormatting>
  <conditionalFormatting sqref="S5:S17 S19:S23">
    <cfRule type="containsText" dxfId="328" priority="99" operator="containsText" text="P.">
      <formula>NOT(ISERROR(SEARCH("P.",S5)))</formula>
    </cfRule>
    <cfRule type="containsText" dxfId="327" priority="100" operator="containsText" text=" -----">
      <formula>NOT(ISERROR(SEARCH(" -----",S5)))</formula>
    </cfRule>
    <cfRule type="containsText" dxfId="326" priority="98" operator="containsText" text="◙">
      <formula>NOT(ISERROR(SEARCH("◙",S5)))</formula>
    </cfRule>
  </conditionalFormatting>
  <conditionalFormatting sqref="S5:S21">
    <cfRule type="containsText" dxfId="325" priority="96" operator="containsText" text=" -----">
      <formula>NOT(ISERROR(SEARCH(" -----",S5)))</formula>
    </cfRule>
  </conditionalFormatting>
  <conditionalFormatting sqref="S5:S23">
    <cfRule type="containsText" dxfId="324" priority="89" operator="containsText" text="?FDS-">
      <formula>NOT(ISERROR(SEARCH("?FDS-",S5)))</formula>
    </cfRule>
  </conditionalFormatting>
  <conditionalFormatting sqref="S18">
    <cfRule type="containsText" dxfId="323" priority="91" operator="containsText" text=" -----">
      <formula>NOT(ISERROR(SEARCH(" -----",S18)))</formula>
    </cfRule>
    <cfRule type="containsText" dxfId="322" priority="97" operator="containsText" text="P.">
      <formula>NOT(ISERROR(SEARCH("P.",S18)))</formula>
    </cfRule>
    <cfRule type="containsText" dxfId="321" priority="95" operator="containsText" text="◙">
      <formula>NOT(ISERROR(SEARCH("◙",S18)))</formula>
    </cfRule>
    <cfRule type="containsText" dxfId="320" priority="94" operator="containsText" text=" -----">
      <formula>NOT(ISERROR(SEARCH(" -----",S18)))</formula>
    </cfRule>
    <cfRule type="containsText" dxfId="319" priority="93" operator="containsText" text="P.">
      <formula>NOT(ISERROR(SEARCH("P.",S18)))</formula>
    </cfRule>
    <cfRule type="containsText" dxfId="318" priority="92" operator="containsText" text="◙">
      <formula>NOT(ISERROR(SEARCH("◙",S18)))</formula>
    </cfRule>
  </conditionalFormatting>
  <conditionalFormatting sqref="S22:S23">
    <cfRule type="containsText" dxfId="317" priority="90" operator="containsText" text=" -----">
      <formula>NOT(ISERROR(SEARCH(" -----",S22)))</formula>
    </cfRule>
  </conditionalFormatting>
  <conditionalFormatting sqref="U23">
    <cfRule type="containsText" dxfId="316" priority="2" operator="containsText" text=" -----">
      <formula>NOT(ISERROR(SEARCH(" -----",U23)))</formula>
    </cfRule>
    <cfRule type="containsText" dxfId="315" priority="1" operator="containsText" text="?FDS-">
      <formula>NOT(ISERROR(SEARCH("?FDS-",U23)))</formula>
    </cfRule>
    <cfRule type="containsText" dxfId="314" priority="8" operator="containsText" text="P.">
      <formula>NOT(ISERROR(SEARCH("P.",U23)))</formula>
    </cfRule>
    <cfRule type="containsText" dxfId="313" priority="7" operator="containsText" text=" -----">
      <formula>NOT(ISERROR(SEARCH(" -----",U23)))</formula>
    </cfRule>
    <cfRule type="containsText" dxfId="312" priority="6" operator="containsText" text="◙">
      <formula>NOT(ISERROR(SEARCH("◙",U23)))</formula>
    </cfRule>
    <cfRule type="containsText" dxfId="311" priority="5" operator="containsText" text=" -----">
      <formula>NOT(ISERROR(SEARCH(" -----",U23)))</formula>
    </cfRule>
    <cfRule type="containsText" dxfId="310" priority="4" operator="containsText" text="P.">
      <formula>NOT(ISERROR(SEARCH("P.",U23)))</formula>
    </cfRule>
    <cfRule type="containsText" dxfId="309" priority="3" operator="containsText" text="◙">
      <formula>NOT(ISERROR(SEARCH("◙",U23)))</formula>
    </cfRule>
  </conditionalFormatting>
  <conditionalFormatting sqref="V4">
    <cfRule type="containsText" dxfId="308" priority="107" operator="containsText" text="?missend">
      <formula>NOT(ISERROR(SEARCH("?missend",V4)))</formula>
    </cfRule>
    <cfRule type="containsText" dxfId="307" priority="108" operator="containsText" text=" -----">
      <formula>NOT(ISERROR(SEARCH(" -----",V4)))</formula>
    </cfRule>
    <cfRule type="containsText" dxfId="306" priority="109" operator="containsText" text="◙">
      <formula>NOT(ISERROR(SEARCH("◙",V4)))</formula>
    </cfRule>
    <cfRule type="containsText" dxfId="305" priority="110" operator="containsText" text=" -----">
      <formula>NOT(ISERROR(SEARCH(" -----",V4)))</formula>
    </cfRule>
    <cfRule type="containsText" dxfId="304" priority="111" operator="containsText" text="P.">
      <formula>NOT(ISERROR(SEARCH("P.",V4)))</formula>
    </cfRule>
  </conditionalFormatting>
  <conditionalFormatting sqref="V4:V9 V11 V14 V17 V21:V22">
    <cfRule type="containsText" dxfId="303" priority="86" operator="containsText" text="P.">
      <formula>NOT(ISERROR(SEARCH("P.",V4)))</formula>
    </cfRule>
    <cfRule type="containsText" dxfId="302" priority="85" operator="containsText" text=" -----">
      <formula>NOT(ISERROR(SEARCH(" -----",V4)))</formula>
    </cfRule>
    <cfRule type="containsText" dxfId="301" priority="84" operator="containsText" text="◙">
      <formula>NOT(ISERROR(SEARCH("◙",V4)))</formula>
    </cfRule>
  </conditionalFormatting>
  <conditionalFormatting sqref="V5:V9 V11 V14 V17 V21:V22">
    <cfRule type="containsText" dxfId="300" priority="83" operator="containsText" text=" -----">
      <formula>NOT(ISERROR(SEARCH(" -----",V5)))</formula>
    </cfRule>
    <cfRule type="containsText" dxfId="299" priority="81" operator="containsText" text="◙">
      <formula>NOT(ISERROR(SEARCH("◙",V5)))</formula>
    </cfRule>
    <cfRule type="containsText" dxfId="298" priority="82" operator="containsText" text="P.">
      <formula>NOT(ISERROR(SEARCH("P.",V5)))</formula>
    </cfRule>
  </conditionalFormatting>
  <conditionalFormatting sqref="V5:V11">
    <cfRule type="containsText" dxfId="297" priority="77" operator="containsText" text=" -----">
      <formula>NOT(ISERROR(SEARCH(" -----",V5)))</formula>
    </cfRule>
  </conditionalFormatting>
  <conditionalFormatting sqref="V5:V23">
    <cfRule type="containsText" dxfId="296" priority="17" operator="containsText" text="?FDS-">
      <formula>NOT(ISERROR(SEARCH("?FDS-",V5)))</formula>
    </cfRule>
  </conditionalFormatting>
  <conditionalFormatting sqref="V10">
    <cfRule type="containsText" dxfId="295" priority="78" operator="containsText" text="P.">
      <formula>NOT(ISERROR(SEARCH("P.",V10)))</formula>
    </cfRule>
    <cfRule type="containsText" dxfId="294" priority="76" operator="containsText" text="◙">
      <formula>NOT(ISERROR(SEARCH("◙",V10)))</formula>
    </cfRule>
    <cfRule type="containsText" dxfId="293" priority="75" operator="containsText" text=" -----">
      <formula>NOT(ISERROR(SEARCH(" -----",V10)))</formula>
    </cfRule>
    <cfRule type="containsText" dxfId="292" priority="74" operator="containsText" text="P.">
      <formula>NOT(ISERROR(SEARCH("P.",V10)))</formula>
    </cfRule>
    <cfRule type="containsText" dxfId="291" priority="73" operator="containsText" text="◙">
      <formula>NOT(ISERROR(SEARCH("◙",V10)))</formula>
    </cfRule>
    <cfRule type="containsText" dxfId="290" priority="72" operator="containsText" text=" -----">
      <formula>NOT(ISERROR(SEARCH(" -----",V10)))</formula>
    </cfRule>
  </conditionalFormatting>
  <conditionalFormatting sqref="V12">
    <cfRule type="containsText" dxfId="289" priority="70" operator="containsText" text="P.">
      <formula>NOT(ISERROR(SEARCH("P.",V12)))</formula>
    </cfRule>
    <cfRule type="containsText" dxfId="288" priority="67" operator="containsText" text=" -----">
      <formula>NOT(ISERROR(SEARCH(" -----",V12)))</formula>
    </cfRule>
    <cfRule type="containsText" dxfId="287" priority="66" operator="containsText" text="P.">
      <formula>NOT(ISERROR(SEARCH("P.",V12)))</formula>
    </cfRule>
    <cfRule type="containsText" dxfId="286" priority="65" operator="containsText" text="◙">
      <formula>NOT(ISERROR(SEARCH("◙",V12)))</formula>
    </cfRule>
    <cfRule type="containsText" dxfId="285" priority="69" operator="containsText" text=" -----">
      <formula>NOT(ISERROR(SEARCH(" -----",V12)))</formula>
    </cfRule>
    <cfRule type="containsText" dxfId="284" priority="68" operator="containsText" text="◙">
      <formula>NOT(ISERROR(SEARCH("◙",V12)))</formula>
    </cfRule>
  </conditionalFormatting>
  <conditionalFormatting sqref="V12:V14">
    <cfRule type="containsText" dxfId="283" priority="63" operator="containsText" text=" -----">
      <formula>NOT(ISERROR(SEARCH(" -----",V12)))</formula>
    </cfRule>
  </conditionalFormatting>
  <conditionalFormatting sqref="V13">
    <cfRule type="containsText" dxfId="282" priority="58" operator="containsText" text=" -----">
      <formula>NOT(ISERROR(SEARCH(" -----",V13)))</formula>
    </cfRule>
    <cfRule type="containsText" dxfId="281" priority="59" operator="containsText" text="◙">
      <formula>NOT(ISERROR(SEARCH("◙",V13)))</formula>
    </cfRule>
    <cfRule type="containsText" dxfId="280" priority="60" operator="containsText" text="P.">
      <formula>NOT(ISERROR(SEARCH("P.",V13)))</formula>
    </cfRule>
    <cfRule type="containsText" dxfId="279" priority="61" operator="containsText" text=" -----">
      <formula>NOT(ISERROR(SEARCH(" -----",V13)))</formula>
    </cfRule>
    <cfRule type="containsText" dxfId="278" priority="62" operator="containsText" text="◙">
      <formula>NOT(ISERROR(SEARCH("◙",V13)))</formula>
    </cfRule>
    <cfRule type="containsText" dxfId="277" priority="64" operator="containsText" text="P.">
      <formula>NOT(ISERROR(SEARCH("P.",V13)))</formula>
    </cfRule>
  </conditionalFormatting>
  <conditionalFormatting sqref="V15">
    <cfRule type="containsText" dxfId="276" priority="57" operator="containsText" text="P.">
      <formula>NOT(ISERROR(SEARCH("P.",V15)))</formula>
    </cfRule>
    <cfRule type="containsText" dxfId="275" priority="52" operator="containsText" text="◙">
      <formula>NOT(ISERROR(SEARCH("◙",V15)))</formula>
    </cfRule>
    <cfRule type="containsText" dxfId="274" priority="53" operator="containsText" text="P.">
      <formula>NOT(ISERROR(SEARCH("P.",V15)))</formula>
    </cfRule>
    <cfRule type="containsText" dxfId="273" priority="54" operator="containsText" text=" -----">
      <formula>NOT(ISERROR(SEARCH(" -----",V15)))</formula>
    </cfRule>
    <cfRule type="containsText" dxfId="272" priority="55" operator="containsText" text="◙">
      <formula>NOT(ISERROR(SEARCH("◙",V15)))</formula>
    </cfRule>
    <cfRule type="containsText" dxfId="271" priority="56" operator="containsText" text=" -----">
      <formula>NOT(ISERROR(SEARCH(" -----",V15)))</formula>
    </cfRule>
  </conditionalFormatting>
  <conditionalFormatting sqref="V15:V17">
    <cfRule type="containsText" dxfId="270" priority="50" operator="containsText" text=" -----">
      <formula>NOT(ISERROR(SEARCH(" -----",V15)))</formula>
    </cfRule>
  </conditionalFormatting>
  <conditionalFormatting sqref="V16">
    <cfRule type="containsText" dxfId="269" priority="45" operator="containsText" text=" -----">
      <formula>NOT(ISERROR(SEARCH(" -----",V16)))</formula>
    </cfRule>
    <cfRule type="containsText" dxfId="268" priority="49" operator="containsText" text="◙">
      <formula>NOT(ISERROR(SEARCH("◙",V16)))</formula>
    </cfRule>
    <cfRule type="containsText" dxfId="267" priority="46" operator="containsText" text="◙">
      <formula>NOT(ISERROR(SEARCH("◙",V16)))</formula>
    </cfRule>
    <cfRule type="containsText" dxfId="266" priority="47" operator="containsText" text="P.">
      <formula>NOT(ISERROR(SEARCH("P.",V16)))</formula>
    </cfRule>
    <cfRule type="containsText" dxfId="265" priority="48" operator="containsText" text=" -----">
      <formula>NOT(ISERROR(SEARCH(" -----",V16)))</formula>
    </cfRule>
    <cfRule type="containsText" dxfId="264" priority="51" operator="containsText" text="P.">
      <formula>NOT(ISERROR(SEARCH("P.",V16)))</formula>
    </cfRule>
  </conditionalFormatting>
  <conditionalFormatting sqref="V18">
    <cfRule type="containsText" dxfId="263" priority="44" operator="containsText" text="P.">
      <formula>NOT(ISERROR(SEARCH("P.",V18)))</formula>
    </cfRule>
    <cfRule type="containsText" dxfId="262" priority="43" operator="containsText" text=" -----">
      <formula>NOT(ISERROR(SEARCH(" -----",V18)))</formula>
    </cfRule>
    <cfRule type="containsText" dxfId="261" priority="42" operator="containsText" text="◙">
      <formula>NOT(ISERROR(SEARCH("◙",V18)))</formula>
    </cfRule>
    <cfRule type="containsText" dxfId="260" priority="41" operator="containsText" text=" -----">
      <formula>NOT(ISERROR(SEARCH(" -----",V18)))</formula>
    </cfRule>
    <cfRule type="containsText" dxfId="259" priority="40" operator="containsText" text="P.">
      <formula>NOT(ISERROR(SEARCH("P.",V18)))</formula>
    </cfRule>
    <cfRule type="containsText" dxfId="258" priority="39" operator="containsText" text="◙">
      <formula>NOT(ISERROR(SEARCH("◙",V18)))</formula>
    </cfRule>
  </conditionalFormatting>
  <conditionalFormatting sqref="V18:V19">
    <cfRule type="containsText" dxfId="257" priority="37" operator="containsText" text=" -----">
      <formula>NOT(ISERROR(SEARCH(" -----",V18)))</formula>
    </cfRule>
  </conditionalFormatting>
  <conditionalFormatting sqref="V19">
    <cfRule type="containsText" dxfId="256" priority="38" operator="containsText" text="P.">
      <formula>NOT(ISERROR(SEARCH("P.",V19)))</formula>
    </cfRule>
    <cfRule type="containsText" dxfId="255" priority="36" operator="containsText" text="◙">
      <formula>NOT(ISERROR(SEARCH("◙",V19)))</formula>
    </cfRule>
    <cfRule type="containsText" dxfId="254" priority="35" operator="containsText" text=" -----">
      <formula>NOT(ISERROR(SEARCH(" -----",V19)))</formula>
    </cfRule>
    <cfRule type="containsText" dxfId="253" priority="34" operator="containsText" text="P.">
      <formula>NOT(ISERROR(SEARCH("P.",V19)))</formula>
    </cfRule>
    <cfRule type="containsText" dxfId="252" priority="33" operator="containsText" text="◙">
      <formula>NOT(ISERROR(SEARCH("◙",V19)))</formula>
    </cfRule>
  </conditionalFormatting>
  <conditionalFormatting sqref="V19:V22">
    <cfRule type="containsText" dxfId="251" priority="31" operator="containsText" text=" -----">
      <formula>NOT(ISERROR(SEARCH(" -----",V19)))</formula>
    </cfRule>
  </conditionalFormatting>
  <conditionalFormatting sqref="V20">
    <cfRule type="containsText" dxfId="250" priority="32" operator="containsText" text="P.">
      <formula>NOT(ISERROR(SEARCH("P.",V20)))</formula>
    </cfRule>
    <cfRule type="containsText" dxfId="249" priority="26" operator="containsText" text=" -----">
      <formula>NOT(ISERROR(SEARCH(" -----",V20)))</formula>
    </cfRule>
    <cfRule type="containsText" dxfId="248" priority="27" operator="containsText" text="◙">
      <formula>NOT(ISERROR(SEARCH("◙",V20)))</formula>
    </cfRule>
    <cfRule type="containsText" dxfId="247" priority="28" operator="containsText" text="P.">
      <formula>NOT(ISERROR(SEARCH("P.",V20)))</formula>
    </cfRule>
    <cfRule type="containsText" dxfId="246" priority="29" operator="containsText" text=" -----">
      <formula>NOT(ISERROR(SEARCH(" -----",V20)))</formula>
    </cfRule>
    <cfRule type="containsText" dxfId="245" priority="30" operator="containsText" text="◙">
      <formula>NOT(ISERROR(SEARCH("◙",V20)))</formula>
    </cfRule>
  </conditionalFormatting>
  <conditionalFormatting sqref="V23">
    <cfRule type="containsText" dxfId="244" priority="20" operator="containsText" text="P.">
      <formula>NOT(ISERROR(SEARCH("P.",V23)))</formula>
    </cfRule>
    <cfRule type="containsText" dxfId="243" priority="19" operator="containsText" text="◙">
      <formula>NOT(ISERROR(SEARCH("◙",V23)))</formula>
    </cfRule>
    <cfRule type="containsText" dxfId="242" priority="18" operator="containsText" text=" -----">
      <formula>NOT(ISERROR(SEARCH(" -----",V23)))</formula>
    </cfRule>
    <cfRule type="containsText" dxfId="241" priority="22" operator="containsText" text="◙">
      <formula>NOT(ISERROR(SEARCH("◙",V23)))</formula>
    </cfRule>
    <cfRule type="containsText" dxfId="240" priority="23" operator="containsText" text=" -----">
      <formula>NOT(ISERROR(SEARCH(" -----",V23)))</formula>
    </cfRule>
    <cfRule type="containsText" dxfId="239" priority="24" operator="containsText" text="P.">
      <formula>NOT(ISERROR(SEARCH("P.",V23)))</formula>
    </cfRule>
    <cfRule type="containsText" dxfId="238" priority="21" operator="containsText" text=" -----">
      <formula>NOT(ISERROR(SEARCH(" -----",V23)))</formula>
    </cfRule>
  </conditionalFormatting>
  <conditionalFormatting sqref="W5:W22">
    <cfRule type="containsText" dxfId="237" priority="120" operator="containsText" text="Ø">
      <formula>NOT(ISERROR(SEARCH("Ø",W5)))</formula>
    </cfRule>
  </conditionalFormatting>
  <conditionalFormatting sqref="W23">
    <cfRule type="containsText" dxfId="236" priority="15" operator="containsText" text=" -----">
      <formula>NOT(ISERROR(SEARCH(" -----",W23)))</formula>
    </cfRule>
    <cfRule type="containsText" dxfId="235" priority="14" operator="containsText" text="◙">
      <formula>NOT(ISERROR(SEARCH("◙",W23)))</formula>
    </cfRule>
    <cfRule type="containsText" dxfId="234" priority="13" operator="containsText" text=" -----">
      <formula>NOT(ISERROR(SEARCH(" -----",W23)))</formula>
    </cfRule>
    <cfRule type="containsText" dxfId="233" priority="12" operator="containsText" text="P.">
      <formula>NOT(ISERROR(SEARCH("P.",W23)))</formula>
    </cfRule>
    <cfRule type="containsText" dxfId="232" priority="11" operator="containsText" text="◙">
      <formula>NOT(ISERROR(SEARCH("◙",W23)))</formula>
    </cfRule>
    <cfRule type="containsText" dxfId="231" priority="10" operator="containsText" text=" -----">
      <formula>NOT(ISERROR(SEARCH(" -----",W23)))</formula>
    </cfRule>
    <cfRule type="containsText" dxfId="230" priority="9" operator="containsText" text="?FDS-">
      <formula>NOT(ISERROR(SEARCH("?FDS-",W23)))</formula>
    </cfRule>
    <cfRule type="containsText" dxfId="229" priority="16" operator="containsText" text="P.">
      <formula>NOT(ISERROR(SEARCH("P.",W23)))</formula>
    </cfRule>
  </conditionalFormatting>
  <conditionalFormatting sqref="Y4">
    <cfRule type="containsText" dxfId="228" priority="88" operator="containsText" text=" -">
      <formula>NOT(ISERROR(SEARCH(" -",Y4)))</formula>
    </cfRule>
  </conditionalFormatting>
  <conditionalFormatting sqref="Z4:AA4">
    <cfRule type="containsText" dxfId="227" priority="87" operator="containsText" text="Ø">
      <formula>NOT(ISERROR(SEARCH("Ø",Z4)))</formula>
    </cfRule>
  </conditionalFormatting>
  <hyperlinks>
    <hyperlink ref="J3" r:id="rId1" display="https://www.postzegelalbum-be.com/postzegels/albums-j1999-tot-j2009-inventaris-velindeling/album-j1999-tot-j2001-2793-3049-invent" xr:uid="{719CDE39-038B-48E6-9128-52B37092A685}"/>
  </hyperlinks>
  <printOptions horizontalCentered="1"/>
  <pageMargins left="0" right="0" top="0.31496062992125984" bottom="0" header="0" footer="0"/>
  <pageSetup paperSize="9" scale="82" orientation="landscape" r:id="rId2"/>
  <headerFooter>
    <oddHeader xml:space="preserve">&amp;R&amp;G
</oddHeader>
    <oddFooter>&amp;R
&amp;G</oddFooter>
  </headerFooter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9A5CB-9EF2-4BF8-B0B5-4C12BEE932F6}">
  <dimension ref="A1:AO42"/>
  <sheetViews>
    <sheetView showZeros="0" zoomScale="82" zoomScaleNormal="82" workbookViewId="0">
      <selection activeCell="J36" sqref="J36"/>
    </sheetView>
  </sheetViews>
  <sheetFormatPr defaultColWidth="8.88671875" defaultRowHeight="14.4" x14ac:dyDescent="0.3"/>
  <cols>
    <col min="1" max="1" width="6.6640625" style="21" customWidth="1"/>
    <col min="2" max="2" width="5.109375" style="21" customWidth="1"/>
    <col min="3" max="3" width="4.21875" style="21" customWidth="1"/>
    <col min="4" max="4" width="5.109375" style="21" customWidth="1"/>
    <col min="5" max="5" width="7" style="1" customWidth="1"/>
    <col min="6" max="6" width="26.109375" style="1" customWidth="1"/>
    <col min="7" max="7" width="10.109375" style="3" customWidth="1"/>
    <col min="8" max="8" width="10.109375" style="11" customWidth="1"/>
    <col min="9" max="9" width="16.109375" style="69" customWidth="1"/>
    <col min="10" max="10" width="41.21875" style="1" customWidth="1"/>
    <col min="11" max="11" width="8.88671875" style="1" customWidth="1"/>
    <col min="12" max="12" width="4.6640625" style="1" customWidth="1"/>
    <col min="13" max="13" width="6.77734375" style="1" customWidth="1"/>
    <col min="14" max="14" width="4.109375" style="1" customWidth="1"/>
    <col min="15" max="15" width="6.33203125" style="1" customWidth="1"/>
    <col min="16" max="16" width="4.6640625" style="5" customWidth="1"/>
    <col min="17" max="17" width="7.33203125" style="5" customWidth="1"/>
    <col min="18" max="18" width="2.88671875" style="35" customWidth="1"/>
    <col min="19" max="19" width="14.5546875" style="1" customWidth="1"/>
    <col min="20" max="20" width="5.21875" style="35" customWidth="1"/>
    <col min="21" max="21" width="2.88671875" style="35" customWidth="1"/>
    <col min="22" max="22" width="16.44140625" style="1" customWidth="1"/>
    <col min="23" max="23" width="5.44140625" style="35" customWidth="1"/>
    <col min="24" max="24" width="4.6640625" style="5" customWidth="1"/>
    <col min="25" max="25" width="5.5546875" style="5" customWidth="1"/>
    <col min="26" max="27" width="5.44140625" style="5" customWidth="1"/>
    <col min="28" max="28" width="5.5546875" style="5" customWidth="1"/>
    <col min="29" max="29" width="6.6640625" style="5" customWidth="1"/>
    <col min="30" max="37" width="13.21875" style="2" hidden="1" customWidth="1"/>
    <col min="39" max="39" width="2.6640625" style="1" customWidth="1"/>
    <col min="40" max="40" width="10" style="1" bestFit="1" customWidth="1"/>
    <col min="41" max="16384" width="8.88671875" style="1"/>
  </cols>
  <sheetData>
    <row r="1" spans="1:41" ht="15" thickBot="1" x14ac:dyDescent="0.35"/>
    <row r="2" spans="1:41" ht="15.6" customHeight="1" thickBot="1" x14ac:dyDescent="0.35">
      <c r="A2" s="109"/>
      <c r="B2" s="109"/>
      <c r="C2" s="105"/>
      <c r="D2" s="105"/>
      <c r="E2" s="105"/>
      <c r="F2" s="105"/>
      <c r="G2" s="105"/>
      <c r="H2" s="105"/>
      <c r="I2" s="107"/>
      <c r="J2" s="106" t="s">
        <v>1106</v>
      </c>
      <c r="K2" s="106"/>
      <c r="L2" s="106"/>
      <c r="M2" s="105"/>
      <c r="N2" s="104"/>
      <c r="O2" s="74"/>
      <c r="P2" s="74"/>
      <c r="Q2" s="75"/>
      <c r="R2" s="110"/>
      <c r="S2" s="215" t="s">
        <v>183</v>
      </c>
      <c r="T2" s="216"/>
      <c r="U2" s="110"/>
      <c r="V2" s="215" t="s">
        <v>183</v>
      </c>
      <c r="W2" s="216"/>
      <c r="X2" s="111"/>
      <c r="Y2" s="212" t="s">
        <v>184</v>
      </c>
      <c r="Z2" s="213"/>
      <c r="AA2" s="213"/>
      <c r="AB2" s="214"/>
      <c r="AC2" s="10"/>
      <c r="AD2" s="10"/>
      <c r="AE2" s="10"/>
      <c r="AF2" s="10"/>
      <c r="AG2" s="10"/>
      <c r="AH2" s="10"/>
      <c r="AI2" s="10"/>
      <c r="AJ2" s="1"/>
      <c r="AK2" s="10"/>
      <c r="AL2" s="10"/>
      <c r="AM2" s="10"/>
      <c r="AN2" s="10"/>
      <c r="AO2" s="10"/>
    </row>
    <row r="3" spans="1:41" customFormat="1" ht="15" customHeight="1" thickBot="1" x14ac:dyDescent="0.35">
      <c r="A3" s="62"/>
      <c r="B3" s="63"/>
      <c r="C3" s="64"/>
      <c r="D3" s="64"/>
      <c r="E3" s="77"/>
      <c r="F3" s="19"/>
      <c r="G3" s="189" t="s">
        <v>4</v>
      </c>
      <c r="H3" s="190"/>
      <c r="I3" s="65"/>
      <c r="J3" s="206" t="s">
        <v>1105</v>
      </c>
      <c r="K3" s="207"/>
      <c r="L3" s="207"/>
      <c r="M3" s="207"/>
      <c r="N3" s="208"/>
      <c r="O3" s="182" t="s">
        <v>10</v>
      </c>
      <c r="P3" s="183"/>
      <c r="Q3" s="184"/>
      <c r="R3" s="80" t="s">
        <v>163</v>
      </c>
      <c r="S3" s="199" t="s">
        <v>164</v>
      </c>
      <c r="T3" s="200"/>
      <c r="U3" s="80" t="s">
        <v>163</v>
      </c>
      <c r="V3" s="199" t="s">
        <v>164</v>
      </c>
      <c r="W3" s="200"/>
      <c r="X3" s="89"/>
      <c r="Y3" s="185" t="s">
        <v>7</v>
      </c>
      <c r="Z3" s="186"/>
      <c r="AA3" s="204" t="s">
        <v>6</v>
      </c>
      <c r="AB3" s="205"/>
    </row>
    <row r="4" spans="1:41" customFormat="1" ht="16.8" customHeight="1" thickBot="1" x14ac:dyDescent="0.4">
      <c r="A4" s="101" t="s">
        <v>0</v>
      </c>
      <c r="B4" s="22" t="s">
        <v>14</v>
      </c>
      <c r="C4" s="22" t="s">
        <v>15</v>
      </c>
      <c r="D4" s="22" t="s">
        <v>14</v>
      </c>
      <c r="E4" s="16" t="s">
        <v>12</v>
      </c>
      <c r="F4" s="18" t="s">
        <v>1104</v>
      </c>
      <c r="G4" s="15" t="s">
        <v>8</v>
      </c>
      <c r="H4" s="15" t="s">
        <v>9</v>
      </c>
      <c r="I4" s="66" t="s">
        <v>79</v>
      </c>
      <c r="J4" s="209" t="s">
        <v>5</v>
      </c>
      <c r="K4" s="210"/>
      <c r="L4" s="210"/>
      <c r="M4" s="210"/>
      <c r="N4" s="211"/>
      <c r="O4" s="187" t="s">
        <v>11</v>
      </c>
      <c r="P4" s="188"/>
      <c r="Q4" s="188"/>
      <c r="R4" s="81" t="str">
        <f>IF(COUNTIF(R5:R23,"◄")=0,"☺","☻")</f>
        <v>☻</v>
      </c>
      <c r="S4" s="82" t="s">
        <v>79</v>
      </c>
      <c r="T4" s="83" t="s">
        <v>2</v>
      </c>
      <c r="U4" s="84" t="str">
        <f>IF(COUNTIF(U5:U23,"◄")=0,"☺","☻")</f>
        <v>☻</v>
      </c>
      <c r="V4" s="82" t="s">
        <v>182</v>
      </c>
      <c r="W4" s="85" t="s">
        <v>3</v>
      </c>
      <c r="X4" s="90" t="str">
        <f>IF(Y4="","☺","☻")</f>
        <v>☻</v>
      </c>
      <c r="Y4" s="91" t="str">
        <f>IF(COUNTIF(Y5:Y23,"◄")=0,"",(CONCATENATE(" - ",COUNTIF(Y5:Y23,"◄"))))</f>
        <v xml:space="preserve"> - 19</v>
      </c>
      <c r="Z4" s="92" t="s">
        <v>16</v>
      </c>
      <c r="AA4" s="92" t="s">
        <v>16</v>
      </c>
      <c r="AB4" s="93">
        <f>COUNTIF(AB5:AB25,"►")</f>
        <v>0</v>
      </c>
    </row>
    <row r="5" spans="1:41" ht="16.2" thickBot="1" x14ac:dyDescent="0.35">
      <c r="A5" s="144">
        <v>1</v>
      </c>
      <c r="B5" s="143">
        <v>1</v>
      </c>
      <c r="C5" s="143" t="s">
        <v>15</v>
      </c>
      <c r="D5" s="143">
        <v>2</v>
      </c>
      <c r="E5" s="142">
        <v>2018</v>
      </c>
      <c r="F5" s="141" t="s">
        <v>1103</v>
      </c>
      <c r="G5" s="138">
        <v>43127</v>
      </c>
      <c r="H5" s="137">
        <v>43129</v>
      </c>
      <c r="I5" s="82" t="s">
        <v>1102</v>
      </c>
      <c r="J5" s="158" t="s">
        <v>1101</v>
      </c>
      <c r="K5" s="157"/>
      <c r="L5" s="157"/>
      <c r="M5" s="157"/>
      <c r="N5" s="156"/>
      <c r="O5" s="31" t="s">
        <v>1100</v>
      </c>
      <c r="P5" s="31" t="s">
        <v>1</v>
      </c>
      <c r="Q5" s="32">
        <v>4718</v>
      </c>
      <c r="R5" s="86" t="str">
        <f>IF(T5&gt;0,"ok","◄")</f>
        <v>◄</v>
      </c>
      <c r="S5" s="13" t="s">
        <v>1102</v>
      </c>
      <c r="T5" s="6"/>
      <c r="U5" s="86" t="str">
        <f>IF(W5&gt;0,"ok","◄")</f>
        <v>◄</v>
      </c>
      <c r="V5" s="25" t="s">
        <v>1107</v>
      </c>
      <c r="W5" s="6"/>
      <c r="X5" s="9" t="str">
        <f t="shared" ref="X5:X23" si="0">IF(AND(Y5="◄",AB5="►"),"◄?►",IF(Y5="◄","◄",IF(AB5="►","►","")))</f>
        <v>◄</v>
      </c>
      <c r="Y5" s="8" t="str">
        <f t="shared" ref="Y5:Y23" si="1">IF(Z5&gt;0,"","◄")</f>
        <v>◄</v>
      </c>
      <c r="Z5" s="6"/>
      <c r="AA5" s="6"/>
      <c r="AB5" s="112" t="str">
        <f t="shared" ref="AB5:AB23" si="2">IF(AA5&gt;0,"►","")</f>
        <v/>
      </c>
    </row>
    <row r="6" spans="1:41" ht="16.2" thickBot="1" x14ac:dyDescent="0.35">
      <c r="A6" s="23">
        <v>2</v>
      </c>
      <c r="B6" s="24">
        <v>3</v>
      </c>
      <c r="C6" s="24" t="s">
        <v>15</v>
      </c>
      <c r="D6" s="24">
        <v>4</v>
      </c>
      <c r="E6" s="140">
        <v>2018</v>
      </c>
      <c r="F6" s="139" t="s">
        <v>1099</v>
      </c>
      <c r="G6" s="138">
        <v>43127</v>
      </c>
      <c r="H6" s="137">
        <v>43129</v>
      </c>
      <c r="I6" s="82" t="s">
        <v>1098</v>
      </c>
      <c r="J6" s="136" t="s">
        <v>1097</v>
      </c>
      <c r="K6" s="14"/>
      <c r="L6" s="14"/>
      <c r="M6" s="14"/>
      <c r="N6" s="135"/>
      <c r="O6" s="31" t="s">
        <v>1096</v>
      </c>
      <c r="P6" s="31" t="s">
        <v>1</v>
      </c>
      <c r="Q6" s="133" t="s">
        <v>1095</v>
      </c>
      <c r="R6" s="86" t="str">
        <f t="shared" ref="R6:R23" si="3">IF(T6&gt;0,"ok","◄")</f>
        <v>◄</v>
      </c>
      <c r="S6" s="13" t="s">
        <v>1098</v>
      </c>
      <c r="T6" s="6"/>
      <c r="U6" s="86" t="str">
        <f t="shared" ref="U6:U23" si="4">IF(W6&gt;0,"ok","◄")</f>
        <v>◄</v>
      </c>
      <c r="V6" s="25" t="s">
        <v>1108</v>
      </c>
      <c r="W6" s="6"/>
      <c r="X6" s="9" t="str">
        <f t="shared" si="0"/>
        <v>◄</v>
      </c>
      <c r="Y6" s="8" t="str">
        <f t="shared" si="1"/>
        <v>◄</v>
      </c>
      <c r="Z6" s="6"/>
      <c r="AA6" s="6"/>
      <c r="AB6" s="112" t="str">
        <f t="shared" si="2"/>
        <v/>
      </c>
    </row>
    <row r="7" spans="1:41" ht="16.2" thickBot="1" x14ac:dyDescent="0.35">
      <c r="A7" s="23">
        <v>3</v>
      </c>
      <c r="B7" s="24">
        <v>5</v>
      </c>
      <c r="C7" s="24" t="s">
        <v>15</v>
      </c>
      <c r="D7" s="24">
        <v>6</v>
      </c>
      <c r="E7" s="140">
        <v>2018</v>
      </c>
      <c r="F7" s="139" t="s">
        <v>1094</v>
      </c>
      <c r="G7" s="138">
        <v>43127</v>
      </c>
      <c r="H7" s="137">
        <v>43129</v>
      </c>
      <c r="I7" s="82" t="s">
        <v>1093</v>
      </c>
      <c r="J7" s="136" t="s">
        <v>1092</v>
      </c>
      <c r="K7" s="14"/>
      <c r="L7" s="14"/>
      <c r="M7" s="14"/>
      <c r="N7" s="135"/>
      <c r="O7" s="31" t="s">
        <v>1091</v>
      </c>
      <c r="P7" s="31" t="s">
        <v>1</v>
      </c>
      <c r="Q7" s="133" t="s">
        <v>1090</v>
      </c>
      <c r="R7" s="86" t="str">
        <f t="shared" si="3"/>
        <v>◄</v>
      </c>
      <c r="S7" s="13" t="s">
        <v>1093</v>
      </c>
      <c r="T7" s="6"/>
      <c r="U7" s="86" t="str">
        <f t="shared" si="4"/>
        <v>◄</v>
      </c>
      <c r="V7" s="25" t="s">
        <v>1109</v>
      </c>
      <c r="W7" s="6"/>
      <c r="X7" s="9" t="str">
        <f t="shared" si="0"/>
        <v>◄</v>
      </c>
      <c r="Y7" s="8" t="str">
        <f t="shared" si="1"/>
        <v>◄</v>
      </c>
      <c r="Z7" s="6"/>
      <c r="AA7" s="6"/>
      <c r="AB7" s="112" t="str">
        <f t="shared" si="2"/>
        <v/>
      </c>
    </row>
    <row r="8" spans="1:41" ht="16.2" thickBot="1" x14ac:dyDescent="0.35">
      <c r="A8" s="23">
        <v>4</v>
      </c>
      <c r="B8" s="24">
        <v>7</v>
      </c>
      <c r="C8" s="76" t="s">
        <v>15</v>
      </c>
      <c r="D8" s="76">
        <v>7</v>
      </c>
      <c r="E8" s="140">
        <v>2018</v>
      </c>
      <c r="F8" s="139" t="s">
        <v>1089</v>
      </c>
      <c r="G8" s="138">
        <v>43169</v>
      </c>
      <c r="H8" s="137">
        <v>43171</v>
      </c>
      <c r="I8" s="82" t="s">
        <v>1088</v>
      </c>
      <c r="J8" s="136" t="s">
        <v>1087</v>
      </c>
      <c r="K8" s="14"/>
      <c r="L8" s="14"/>
      <c r="M8" s="14"/>
      <c r="N8" s="135"/>
      <c r="O8" s="31" t="s">
        <v>1086</v>
      </c>
      <c r="P8" s="31" t="s">
        <v>1</v>
      </c>
      <c r="Q8" s="133" t="s">
        <v>1081</v>
      </c>
      <c r="R8" s="86" t="str">
        <f t="shared" si="3"/>
        <v>◄</v>
      </c>
      <c r="S8" s="13" t="s">
        <v>1088</v>
      </c>
      <c r="T8" s="6"/>
      <c r="U8" s="86" t="str">
        <f t="shared" si="4"/>
        <v>◄</v>
      </c>
      <c r="V8" s="25" t="s">
        <v>1110</v>
      </c>
      <c r="W8" s="6"/>
      <c r="X8" s="9" t="str">
        <f t="shared" si="0"/>
        <v>◄</v>
      </c>
      <c r="Y8" s="8" t="str">
        <f t="shared" si="1"/>
        <v>◄</v>
      </c>
      <c r="Z8" s="6"/>
      <c r="AA8" s="6"/>
      <c r="AB8" s="112" t="str">
        <f t="shared" si="2"/>
        <v/>
      </c>
    </row>
    <row r="9" spans="1:41" ht="16.2" thickBot="1" x14ac:dyDescent="0.35">
      <c r="A9" s="23">
        <v>5</v>
      </c>
      <c r="B9" s="24">
        <v>8</v>
      </c>
      <c r="C9" s="24" t="s">
        <v>15</v>
      </c>
      <c r="D9" s="24">
        <v>9</v>
      </c>
      <c r="E9" s="140">
        <v>2018</v>
      </c>
      <c r="F9" s="139" t="s">
        <v>1085</v>
      </c>
      <c r="G9" s="138">
        <v>43169</v>
      </c>
      <c r="H9" s="137">
        <v>43171</v>
      </c>
      <c r="I9" s="82" t="s">
        <v>1084</v>
      </c>
      <c r="J9" s="136" t="s">
        <v>1083</v>
      </c>
      <c r="K9" s="14"/>
      <c r="L9" s="14"/>
      <c r="M9" s="14"/>
      <c r="N9" s="135"/>
      <c r="O9" s="31" t="s">
        <v>1082</v>
      </c>
      <c r="P9" s="31" t="s">
        <v>1</v>
      </c>
      <c r="Q9" s="133" t="s">
        <v>1081</v>
      </c>
      <c r="R9" s="86" t="str">
        <f t="shared" si="3"/>
        <v>◄</v>
      </c>
      <c r="S9" s="13" t="s">
        <v>1084</v>
      </c>
      <c r="T9" s="6"/>
      <c r="U9" s="86" t="str">
        <f t="shared" si="4"/>
        <v>◄</v>
      </c>
      <c r="V9" s="25" t="s">
        <v>1111</v>
      </c>
      <c r="W9" s="6"/>
      <c r="X9" s="9" t="str">
        <f t="shared" si="0"/>
        <v>◄</v>
      </c>
      <c r="Y9" s="8" t="str">
        <f t="shared" si="1"/>
        <v>◄</v>
      </c>
      <c r="Z9" s="6"/>
      <c r="AA9" s="6"/>
      <c r="AB9" s="112" t="str">
        <f t="shared" si="2"/>
        <v/>
      </c>
    </row>
    <row r="10" spans="1:41" ht="16.2" thickBot="1" x14ac:dyDescent="0.35">
      <c r="A10" s="23">
        <v>6</v>
      </c>
      <c r="B10" s="24">
        <v>10</v>
      </c>
      <c r="C10" s="24" t="s">
        <v>15</v>
      </c>
      <c r="D10" s="24">
        <v>11</v>
      </c>
      <c r="E10" s="140">
        <v>2018</v>
      </c>
      <c r="F10" s="139" t="s">
        <v>1080</v>
      </c>
      <c r="G10" s="138">
        <v>43169</v>
      </c>
      <c r="H10" s="137">
        <v>43171</v>
      </c>
      <c r="I10" s="82" t="s">
        <v>1079</v>
      </c>
      <c r="J10" s="136" t="s">
        <v>1078</v>
      </c>
      <c r="K10" s="14"/>
      <c r="L10" s="14"/>
      <c r="M10" s="14"/>
      <c r="N10" s="135"/>
      <c r="O10" s="31" t="s">
        <v>1077</v>
      </c>
      <c r="P10" s="31" t="s">
        <v>1</v>
      </c>
      <c r="Q10" s="133" t="s">
        <v>1076</v>
      </c>
      <c r="R10" s="86" t="str">
        <f t="shared" si="3"/>
        <v>◄</v>
      </c>
      <c r="S10" s="13" t="s">
        <v>1079</v>
      </c>
      <c r="T10" s="6"/>
      <c r="U10" s="86" t="str">
        <f t="shared" si="4"/>
        <v>◄</v>
      </c>
      <c r="V10" s="25" t="s">
        <v>1112</v>
      </c>
      <c r="W10" s="6"/>
      <c r="X10" s="9" t="str">
        <f t="shared" si="0"/>
        <v>◄</v>
      </c>
      <c r="Y10" s="8" t="str">
        <f t="shared" si="1"/>
        <v>◄</v>
      </c>
      <c r="Z10" s="6"/>
      <c r="AA10" s="6"/>
      <c r="AB10" s="112" t="str">
        <f t="shared" si="2"/>
        <v/>
      </c>
    </row>
    <row r="11" spans="1:41" ht="16.2" thickBot="1" x14ac:dyDescent="0.35">
      <c r="A11" s="23">
        <v>7</v>
      </c>
      <c r="B11" s="24">
        <v>12</v>
      </c>
      <c r="C11" s="24" t="s">
        <v>15</v>
      </c>
      <c r="D11" s="24">
        <v>13</v>
      </c>
      <c r="E11" s="140">
        <v>2018</v>
      </c>
      <c r="F11" s="139" t="s">
        <v>1075</v>
      </c>
      <c r="G11" s="138">
        <v>43169</v>
      </c>
      <c r="H11" s="137">
        <v>43171</v>
      </c>
      <c r="I11" s="82" t="s">
        <v>1074</v>
      </c>
      <c r="J11" s="136" t="s">
        <v>1073</v>
      </c>
      <c r="K11" s="14"/>
      <c r="L11" s="14"/>
      <c r="M11" s="14"/>
      <c r="N11" s="135"/>
      <c r="O11" s="31" t="s">
        <v>1072</v>
      </c>
      <c r="P11" s="31" t="s">
        <v>86</v>
      </c>
      <c r="Q11" s="133"/>
      <c r="R11" s="86" t="str">
        <f t="shared" si="3"/>
        <v>◄</v>
      </c>
      <c r="S11" s="13" t="s">
        <v>1074</v>
      </c>
      <c r="T11" s="6"/>
      <c r="U11" s="86" t="str">
        <f t="shared" si="4"/>
        <v>◄</v>
      </c>
      <c r="V11" s="25" t="s">
        <v>1113</v>
      </c>
      <c r="W11" s="6"/>
      <c r="X11" s="9" t="str">
        <f t="shared" si="0"/>
        <v>◄</v>
      </c>
      <c r="Y11" s="8" t="str">
        <f t="shared" si="1"/>
        <v>◄</v>
      </c>
      <c r="Z11" s="6"/>
      <c r="AA11" s="6"/>
      <c r="AB11" s="112" t="str">
        <f t="shared" si="2"/>
        <v/>
      </c>
    </row>
    <row r="12" spans="1:41" ht="16.2" thickBot="1" x14ac:dyDescent="0.35">
      <c r="A12" s="23">
        <v>8</v>
      </c>
      <c r="B12" s="24">
        <v>14</v>
      </c>
      <c r="C12" s="24" t="s">
        <v>15</v>
      </c>
      <c r="D12" s="24">
        <v>15</v>
      </c>
      <c r="E12" s="140">
        <v>2018</v>
      </c>
      <c r="F12" s="139" t="s">
        <v>1071</v>
      </c>
      <c r="G12" s="138">
        <v>43260</v>
      </c>
      <c r="H12" s="137">
        <v>43262</v>
      </c>
      <c r="I12" s="82" t="s">
        <v>1070</v>
      </c>
      <c r="J12" s="136" t="s">
        <v>1069</v>
      </c>
      <c r="K12" s="14"/>
      <c r="L12" s="14"/>
      <c r="M12" s="14"/>
      <c r="N12" s="135"/>
      <c r="O12" s="31" t="s">
        <v>1068</v>
      </c>
      <c r="P12" s="31" t="s">
        <v>86</v>
      </c>
      <c r="Q12" s="133"/>
      <c r="R12" s="86" t="str">
        <f t="shared" si="3"/>
        <v>◄</v>
      </c>
      <c r="S12" s="13" t="s">
        <v>1070</v>
      </c>
      <c r="T12" s="6"/>
      <c r="U12" s="86" t="str">
        <f t="shared" si="4"/>
        <v>◄</v>
      </c>
      <c r="V12" s="25" t="s">
        <v>1114</v>
      </c>
      <c r="W12" s="6"/>
      <c r="X12" s="9" t="str">
        <f t="shared" si="0"/>
        <v>◄</v>
      </c>
      <c r="Y12" s="8" t="str">
        <f t="shared" si="1"/>
        <v>◄</v>
      </c>
      <c r="Z12" s="6"/>
      <c r="AA12" s="6"/>
      <c r="AB12" s="112" t="str">
        <f t="shared" si="2"/>
        <v/>
      </c>
    </row>
    <row r="13" spans="1:41" ht="16.2" thickBot="1" x14ac:dyDescent="0.35">
      <c r="A13" s="23">
        <v>9</v>
      </c>
      <c r="B13" s="24">
        <v>16</v>
      </c>
      <c r="C13" s="24" t="s">
        <v>15</v>
      </c>
      <c r="D13" s="24">
        <v>17</v>
      </c>
      <c r="E13" s="140">
        <v>2018</v>
      </c>
      <c r="F13" s="139" t="s">
        <v>1067</v>
      </c>
      <c r="G13" s="138">
        <v>43260</v>
      </c>
      <c r="H13" s="137">
        <v>43262</v>
      </c>
      <c r="I13" s="82" t="s">
        <v>1066</v>
      </c>
      <c r="J13" s="136" t="s">
        <v>1065</v>
      </c>
      <c r="K13" s="14"/>
      <c r="L13" s="14"/>
      <c r="M13" s="14"/>
      <c r="N13" s="135"/>
      <c r="O13" s="31" t="s">
        <v>1064</v>
      </c>
      <c r="P13" s="31" t="s">
        <v>1</v>
      </c>
      <c r="Q13" s="133" t="s">
        <v>1063</v>
      </c>
      <c r="R13" s="86" t="str">
        <f t="shared" si="3"/>
        <v>◄</v>
      </c>
      <c r="S13" s="13" t="s">
        <v>1066</v>
      </c>
      <c r="T13" s="6"/>
      <c r="U13" s="86" t="str">
        <f t="shared" si="4"/>
        <v>◄</v>
      </c>
      <c r="V13" s="25" t="s">
        <v>1115</v>
      </c>
      <c r="W13" s="6"/>
      <c r="X13" s="9" t="str">
        <f t="shared" si="0"/>
        <v>◄</v>
      </c>
      <c r="Y13" s="8" t="str">
        <f t="shared" si="1"/>
        <v>◄</v>
      </c>
      <c r="Z13" s="6"/>
      <c r="AA13" s="6"/>
      <c r="AB13" s="112" t="str">
        <f t="shared" si="2"/>
        <v/>
      </c>
    </row>
    <row r="14" spans="1:41" ht="16.2" thickBot="1" x14ac:dyDescent="0.35">
      <c r="A14" s="23">
        <v>10</v>
      </c>
      <c r="B14" s="24">
        <v>18</v>
      </c>
      <c r="C14" s="24" t="s">
        <v>15</v>
      </c>
      <c r="D14" s="24">
        <v>19</v>
      </c>
      <c r="E14" s="140">
        <v>2018</v>
      </c>
      <c r="F14" s="139" t="s">
        <v>1062</v>
      </c>
      <c r="G14" s="138">
        <v>43260</v>
      </c>
      <c r="H14" s="137">
        <v>43262</v>
      </c>
      <c r="I14" s="82" t="s">
        <v>1061</v>
      </c>
      <c r="J14" s="136" t="s">
        <v>1060</v>
      </c>
      <c r="K14" s="14"/>
      <c r="L14" s="14"/>
      <c r="M14" s="14"/>
      <c r="N14" s="135"/>
      <c r="O14" s="31" t="s">
        <v>1059</v>
      </c>
      <c r="P14" s="31" t="s">
        <v>86</v>
      </c>
      <c r="Q14" s="133" t="s">
        <v>86</v>
      </c>
      <c r="R14" s="86" t="str">
        <f t="shared" si="3"/>
        <v>◄</v>
      </c>
      <c r="S14" s="13" t="s">
        <v>1061</v>
      </c>
      <c r="T14" s="6"/>
      <c r="U14" s="86" t="str">
        <f t="shared" si="4"/>
        <v>◄</v>
      </c>
      <c r="V14" s="25" t="s">
        <v>1116</v>
      </c>
      <c r="W14" s="6"/>
      <c r="X14" s="9" t="str">
        <f t="shared" si="0"/>
        <v>◄</v>
      </c>
      <c r="Y14" s="8" t="str">
        <f t="shared" si="1"/>
        <v>◄</v>
      </c>
      <c r="Z14" s="6"/>
      <c r="AA14" s="6"/>
      <c r="AB14" s="112" t="str">
        <f t="shared" si="2"/>
        <v/>
      </c>
    </row>
    <row r="15" spans="1:41" ht="16.2" thickBot="1" x14ac:dyDescent="0.35">
      <c r="A15" s="23">
        <v>14</v>
      </c>
      <c r="B15" s="24">
        <v>20</v>
      </c>
      <c r="C15" s="24" t="s">
        <v>15</v>
      </c>
      <c r="D15" s="24">
        <v>21</v>
      </c>
      <c r="E15" s="140">
        <v>2018</v>
      </c>
      <c r="F15" s="139" t="s">
        <v>1058</v>
      </c>
      <c r="G15" s="138">
        <v>43337</v>
      </c>
      <c r="H15" s="137">
        <v>43339</v>
      </c>
      <c r="I15" s="82" t="s">
        <v>1057</v>
      </c>
      <c r="J15" s="136" t="s">
        <v>1056</v>
      </c>
      <c r="K15" s="14"/>
      <c r="L15" s="14"/>
      <c r="M15" s="14"/>
      <c r="N15" s="135"/>
      <c r="O15" s="31" t="s">
        <v>1055</v>
      </c>
      <c r="P15" s="31" t="s">
        <v>1</v>
      </c>
      <c r="Q15" s="133">
        <v>4799</v>
      </c>
      <c r="R15" s="86" t="str">
        <f t="shared" si="3"/>
        <v>◄</v>
      </c>
      <c r="S15" s="13" t="s">
        <v>1057</v>
      </c>
      <c r="T15" s="6"/>
      <c r="U15" s="86" t="str">
        <f t="shared" si="4"/>
        <v>◄</v>
      </c>
      <c r="V15" s="25" t="s">
        <v>1117</v>
      </c>
      <c r="W15" s="6"/>
      <c r="X15" s="9" t="str">
        <f t="shared" si="0"/>
        <v>◄</v>
      </c>
      <c r="Y15" s="8" t="str">
        <f t="shared" si="1"/>
        <v>◄</v>
      </c>
      <c r="Z15" s="6"/>
      <c r="AA15" s="6"/>
      <c r="AB15" s="112" t="str">
        <f t="shared" si="2"/>
        <v/>
      </c>
    </row>
    <row r="16" spans="1:41" ht="16.2" thickBot="1" x14ac:dyDescent="0.35">
      <c r="A16" s="23">
        <v>11</v>
      </c>
      <c r="B16" s="24">
        <v>22</v>
      </c>
      <c r="C16" s="24" t="s">
        <v>15</v>
      </c>
      <c r="D16" s="24">
        <v>23</v>
      </c>
      <c r="E16" s="140">
        <v>2018</v>
      </c>
      <c r="F16" s="139" t="s">
        <v>1054</v>
      </c>
      <c r="G16" s="138">
        <v>43260</v>
      </c>
      <c r="H16" s="137">
        <v>43262</v>
      </c>
      <c r="I16" s="82" t="s">
        <v>1053</v>
      </c>
      <c r="J16" s="136" t="s">
        <v>1052</v>
      </c>
      <c r="K16" s="14"/>
      <c r="L16" s="14"/>
      <c r="M16" s="14"/>
      <c r="N16" s="135"/>
      <c r="O16" s="31" t="s">
        <v>1051</v>
      </c>
      <c r="P16" s="31" t="s">
        <v>1</v>
      </c>
      <c r="Q16" s="133" t="s">
        <v>1050</v>
      </c>
      <c r="R16" s="86" t="str">
        <f t="shared" si="3"/>
        <v>◄</v>
      </c>
      <c r="S16" s="13" t="s">
        <v>1053</v>
      </c>
      <c r="T16" s="6"/>
      <c r="U16" s="86" t="str">
        <f t="shared" si="4"/>
        <v>◄</v>
      </c>
      <c r="V16" s="25" t="s">
        <v>1118</v>
      </c>
      <c r="W16" s="6"/>
      <c r="X16" s="9" t="str">
        <f t="shared" si="0"/>
        <v>◄</v>
      </c>
      <c r="Y16" s="8" t="str">
        <f t="shared" si="1"/>
        <v>◄</v>
      </c>
      <c r="Z16" s="6"/>
      <c r="AA16" s="6"/>
      <c r="AB16" s="112" t="str">
        <f t="shared" si="2"/>
        <v/>
      </c>
    </row>
    <row r="17" spans="1:28" ht="16.2" thickBot="1" x14ac:dyDescent="0.35">
      <c r="A17" s="23">
        <v>12</v>
      </c>
      <c r="B17" s="24">
        <v>24</v>
      </c>
      <c r="C17" s="24" t="s">
        <v>15</v>
      </c>
      <c r="D17" s="24">
        <v>25</v>
      </c>
      <c r="E17" s="140">
        <v>2018</v>
      </c>
      <c r="F17" s="139" t="s">
        <v>1049</v>
      </c>
      <c r="G17" s="138">
        <v>43260</v>
      </c>
      <c r="H17" s="137">
        <v>43262</v>
      </c>
      <c r="I17" s="82" t="s">
        <v>1048</v>
      </c>
      <c r="J17" s="136" t="s">
        <v>1047</v>
      </c>
      <c r="K17" s="14"/>
      <c r="L17" s="14"/>
      <c r="M17" s="14"/>
      <c r="N17" s="135"/>
      <c r="O17" s="31" t="s">
        <v>1046</v>
      </c>
      <c r="P17" s="31" t="s">
        <v>1</v>
      </c>
      <c r="Q17" s="133" t="s">
        <v>1045</v>
      </c>
      <c r="R17" s="86" t="str">
        <f t="shared" si="3"/>
        <v>◄</v>
      </c>
      <c r="S17" s="13" t="s">
        <v>1048</v>
      </c>
      <c r="T17" s="6"/>
      <c r="U17" s="86" t="str">
        <f t="shared" si="4"/>
        <v>◄</v>
      </c>
      <c r="V17" s="25" t="s">
        <v>1119</v>
      </c>
      <c r="W17" s="6"/>
      <c r="X17" s="9" t="str">
        <f t="shared" si="0"/>
        <v>◄</v>
      </c>
      <c r="Y17" s="8" t="str">
        <f t="shared" si="1"/>
        <v>◄</v>
      </c>
      <c r="Z17" s="6"/>
      <c r="AA17" s="6"/>
      <c r="AB17" s="112" t="str">
        <f t="shared" si="2"/>
        <v/>
      </c>
    </row>
    <row r="18" spans="1:28" ht="16.2" thickBot="1" x14ac:dyDescent="0.35">
      <c r="A18" s="23">
        <v>13</v>
      </c>
      <c r="B18" s="24">
        <v>26</v>
      </c>
      <c r="C18" s="24" t="s">
        <v>15</v>
      </c>
      <c r="D18" s="24">
        <v>27</v>
      </c>
      <c r="E18" s="140">
        <v>2018</v>
      </c>
      <c r="F18" s="139" t="s">
        <v>1044</v>
      </c>
      <c r="G18" s="138">
        <v>43338</v>
      </c>
      <c r="H18" s="137">
        <v>43340</v>
      </c>
      <c r="I18" s="82" t="s">
        <v>1043</v>
      </c>
      <c r="J18" s="136" t="s">
        <v>1042</v>
      </c>
      <c r="K18" s="14"/>
      <c r="L18" s="14"/>
      <c r="M18" s="14"/>
      <c r="N18" s="135"/>
      <c r="O18" s="31" t="s">
        <v>1041</v>
      </c>
      <c r="P18" s="31" t="s">
        <v>1</v>
      </c>
      <c r="Q18" s="133">
        <v>4794</v>
      </c>
      <c r="R18" s="86" t="str">
        <f t="shared" si="3"/>
        <v>◄</v>
      </c>
      <c r="S18" s="13" t="s">
        <v>1043</v>
      </c>
      <c r="T18" s="6"/>
      <c r="U18" s="86" t="str">
        <f t="shared" si="4"/>
        <v>◄</v>
      </c>
      <c r="V18" s="25" t="s">
        <v>1120</v>
      </c>
      <c r="W18" s="6"/>
      <c r="X18" s="9" t="str">
        <f t="shared" si="0"/>
        <v>◄</v>
      </c>
      <c r="Y18" s="8" t="str">
        <f t="shared" si="1"/>
        <v>◄</v>
      </c>
      <c r="Z18" s="6"/>
      <c r="AA18" s="6"/>
      <c r="AB18" s="112" t="str">
        <f t="shared" si="2"/>
        <v/>
      </c>
    </row>
    <row r="19" spans="1:28" ht="16.2" thickBot="1" x14ac:dyDescent="0.35">
      <c r="A19" s="23">
        <v>15</v>
      </c>
      <c r="B19" s="24">
        <v>28</v>
      </c>
      <c r="C19" s="76" t="s">
        <v>15</v>
      </c>
      <c r="D19" s="76">
        <v>28</v>
      </c>
      <c r="E19" s="140">
        <v>2018</v>
      </c>
      <c r="F19" s="139" t="s">
        <v>1040</v>
      </c>
      <c r="G19" s="138">
        <v>43336</v>
      </c>
      <c r="H19" s="137">
        <v>43338</v>
      </c>
      <c r="I19" s="82" t="s">
        <v>1039</v>
      </c>
      <c r="J19" s="136" t="s">
        <v>1038</v>
      </c>
      <c r="K19" s="14"/>
      <c r="L19" s="14"/>
      <c r="M19" s="14"/>
      <c r="N19" s="135"/>
      <c r="O19" s="31" t="s">
        <v>1037</v>
      </c>
      <c r="P19" s="31" t="s">
        <v>1</v>
      </c>
      <c r="Q19" s="133" t="s">
        <v>1036</v>
      </c>
      <c r="R19" s="86" t="str">
        <f t="shared" si="3"/>
        <v>◄</v>
      </c>
      <c r="S19" s="13" t="s">
        <v>1039</v>
      </c>
      <c r="T19" s="6"/>
      <c r="U19" s="86" t="str">
        <f t="shared" si="4"/>
        <v>◄</v>
      </c>
      <c r="V19" s="25" t="s">
        <v>1121</v>
      </c>
      <c r="W19" s="6"/>
      <c r="X19" s="9" t="str">
        <f t="shared" si="0"/>
        <v>◄</v>
      </c>
      <c r="Y19" s="8" t="str">
        <f t="shared" si="1"/>
        <v>◄</v>
      </c>
      <c r="Z19" s="6"/>
      <c r="AA19" s="6"/>
      <c r="AB19" s="112" t="str">
        <f t="shared" si="2"/>
        <v/>
      </c>
    </row>
    <row r="20" spans="1:28" ht="16.2" thickBot="1" x14ac:dyDescent="0.35">
      <c r="A20" s="23">
        <v>16</v>
      </c>
      <c r="B20" s="24">
        <v>29</v>
      </c>
      <c r="C20" s="76" t="s">
        <v>15</v>
      </c>
      <c r="D20" s="76">
        <v>29</v>
      </c>
      <c r="E20" s="140">
        <v>2018</v>
      </c>
      <c r="F20" s="139" t="s">
        <v>1035</v>
      </c>
      <c r="G20" s="138">
        <v>43393</v>
      </c>
      <c r="H20" s="137">
        <v>43395</v>
      </c>
      <c r="I20" s="82" t="s">
        <v>1034</v>
      </c>
      <c r="J20" s="136" t="s">
        <v>1033</v>
      </c>
      <c r="K20" s="14"/>
      <c r="L20" s="14"/>
      <c r="M20" s="14"/>
      <c r="N20" s="135"/>
      <c r="O20" s="31" t="s">
        <v>1032</v>
      </c>
      <c r="P20" s="31" t="s">
        <v>1</v>
      </c>
      <c r="Q20" s="133">
        <v>4819</v>
      </c>
      <c r="R20" s="86" t="str">
        <f t="shared" si="3"/>
        <v>◄</v>
      </c>
      <c r="S20" s="13" t="s">
        <v>1034</v>
      </c>
      <c r="T20" s="6"/>
      <c r="U20" s="86" t="str">
        <f t="shared" si="4"/>
        <v>◄</v>
      </c>
      <c r="V20" s="25" t="s">
        <v>1122</v>
      </c>
      <c r="W20" s="6"/>
      <c r="X20" s="9" t="str">
        <f t="shared" si="0"/>
        <v>◄</v>
      </c>
      <c r="Y20" s="8" t="str">
        <f t="shared" si="1"/>
        <v>◄</v>
      </c>
      <c r="Z20" s="6"/>
      <c r="AA20" s="6"/>
      <c r="AB20" s="112" t="str">
        <f t="shared" si="2"/>
        <v/>
      </c>
    </row>
    <row r="21" spans="1:28" ht="16.2" thickBot="1" x14ac:dyDescent="0.35">
      <c r="A21" s="23">
        <v>17</v>
      </c>
      <c r="B21" s="24">
        <v>30</v>
      </c>
      <c r="C21" s="76" t="s">
        <v>15</v>
      </c>
      <c r="D21" s="76">
        <v>30</v>
      </c>
      <c r="E21" s="140">
        <v>2018</v>
      </c>
      <c r="F21" s="139" t="s">
        <v>1031</v>
      </c>
      <c r="G21" s="138">
        <v>43393</v>
      </c>
      <c r="H21" s="137">
        <v>43395</v>
      </c>
      <c r="I21" s="82" t="s">
        <v>1030</v>
      </c>
      <c r="J21" s="136" t="s">
        <v>1029</v>
      </c>
      <c r="K21" s="14"/>
      <c r="L21" s="14"/>
      <c r="M21" s="14"/>
      <c r="N21" s="135"/>
      <c r="O21" s="31" t="s">
        <v>1028</v>
      </c>
      <c r="P21" s="31" t="s">
        <v>1</v>
      </c>
      <c r="Q21" s="133" t="s">
        <v>1027</v>
      </c>
      <c r="R21" s="86" t="str">
        <f t="shared" si="3"/>
        <v>◄</v>
      </c>
      <c r="S21" s="13" t="s">
        <v>1030</v>
      </c>
      <c r="T21" s="6"/>
      <c r="U21" s="86" t="str">
        <f t="shared" si="4"/>
        <v>◄</v>
      </c>
      <c r="V21" s="25" t="s">
        <v>1123</v>
      </c>
      <c r="W21" s="6"/>
      <c r="X21" s="9" t="str">
        <f t="shared" si="0"/>
        <v>◄</v>
      </c>
      <c r="Y21" s="8" t="str">
        <f t="shared" si="1"/>
        <v>◄</v>
      </c>
      <c r="Z21" s="6"/>
      <c r="AA21" s="6"/>
      <c r="AB21" s="112" t="str">
        <f t="shared" si="2"/>
        <v/>
      </c>
    </row>
    <row r="22" spans="1:28" ht="16.2" thickBot="1" x14ac:dyDescent="0.35">
      <c r="A22" s="23">
        <v>18</v>
      </c>
      <c r="B22" s="24">
        <v>31</v>
      </c>
      <c r="C22" s="76" t="s">
        <v>15</v>
      </c>
      <c r="D22" s="76">
        <v>31</v>
      </c>
      <c r="E22" s="140">
        <v>2018</v>
      </c>
      <c r="F22" s="139" t="s">
        <v>1026</v>
      </c>
      <c r="G22" s="138">
        <v>43393</v>
      </c>
      <c r="H22" s="137">
        <v>43395</v>
      </c>
      <c r="I22" s="82" t="s">
        <v>1025</v>
      </c>
      <c r="J22" s="136" t="s">
        <v>1024</v>
      </c>
      <c r="K22" s="14"/>
      <c r="L22" s="14"/>
      <c r="M22" s="14"/>
      <c r="N22" s="135"/>
      <c r="O22" s="31" t="s">
        <v>1023</v>
      </c>
      <c r="P22" s="31" t="s">
        <v>1</v>
      </c>
      <c r="Q22" s="133" t="s">
        <v>1022</v>
      </c>
      <c r="R22" s="86" t="str">
        <f t="shared" si="3"/>
        <v>◄</v>
      </c>
      <c r="S22" s="13" t="s">
        <v>1025</v>
      </c>
      <c r="T22" s="6"/>
      <c r="U22" s="86" t="str">
        <f t="shared" si="4"/>
        <v>◄</v>
      </c>
      <c r="V22" s="25" t="s">
        <v>1124</v>
      </c>
      <c r="W22" s="6"/>
      <c r="X22" s="9" t="str">
        <f t="shared" si="0"/>
        <v>◄</v>
      </c>
      <c r="Y22" s="8" t="str">
        <f t="shared" si="1"/>
        <v>◄</v>
      </c>
      <c r="Z22" s="6"/>
      <c r="AA22" s="6"/>
      <c r="AB22" s="112" t="str">
        <f t="shared" si="2"/>
        <v/>
      </c>
    </row>
    <row r="23" spans="1:28" ht="16.2" thickBot="1" x14ac:dyDescent="0.35">
      <c r="A23" s="167">
        <v>19</v>
      </c>
      <c r="B23" s="166">
        <v>32</v>
      </c>
      <c r="C23" s="166" t="s">
        <v>15</v>
      </c>
      <c r="D23" s="166">
        <v>33</v>
      </c>
      <c r="E23" s="165">
        <v>2018</v>
      </c>
      <c r="F23" s="164" t="s">
        <v>1021</v>
      </c>
      <c r="G23" s="163">
        <v>43393</v>
      </c>
      <c r="H23" s="162">
        <v>43395</v>
      </c>
      <c r="I23" s="82" t="s">
        <v>1020</v>
      </c>
      <c r="J23" s="161" t="s">
        <v>1019</v>
      </c>
      <c r="K23" s="160"/>
      <c r="L23" s="160"/>
      <c r="M23" s="160"/>
      <c r="N23" s="159"/>
      <c r="O23" s="31" t="s">
        <v>1018</v>
      </c>
      <c r="P23" s="31" t="s">
        <v>1</v>
      </c>
      <c r="Q23" s="133" t="s">
        <v>1017</v>
      </c>
      <c r="R23" s="113" t="str">
        <f t="shared" si="3"/>
        <v>◄</v>
      </c>
      <c r="S23" s="13" t="s">
        <v>1020</v>
      </c>
      <c r="T23" s="114"/>
      <c r="U23" s="113" t="str">
        <f t="shared" si="4"/>
        <v>◄</v>
      </c>
      <c r="V23" s="25" t="s">
        <v>1125</v>
      </c>
      <c r="W23" s="114"/>
      <c r="X23" s="115" t="str">
        <f t="shared" si="0"/>
        <v>◄</v>
      </c>
      <c r="Y23" s="116" t="str">
        <f t="shared" si="1"/>
        <v>◄</v>
      </c>
      <c r="Z23" s="114"/>
      <c r="AA23" s="114"/>
      <c r="AB23" s="117" t="str">
        <f t="shared" si="2"/>
        <v/>
      </c>
    </row>
    <row r="24" spans="1:28" x14ac:dyDescent="0.3">
      <c r="R24"/>
      <c r="T24"/>
      <c r="U24"/>
      <c r="W24"/>
    </row>
    <row r="25" spans="1:28" x14ac:dyDescent="0.3">
      <c r="R25"/>
      <c r="T25"/>
      <c r="U25"/>
      <c r="W25"/>
    </row>
    <row r="26" spans="1:28" x14ac:dyDescent="0.3">
      <c r="R26"/>
      <c r="T26"/>
      <c r="U26"/>
      <c r="W26"/>
    </row>
    <row r="27" spans="1:28" x14ac:dyDescent="0.3">
      <c r="R27"/>
      <c r="T27"/>
      <c r="U27"/>
      <c r="W27"/>
    </row>
    <row r="28" spans="1:28" x14ac:dyDescent="0.3">
      <c r="R28"/>
      <c r="T28"/>
      <c r="U28"/>
      <c r="W28"/>
    </row>
    <row r="29" spans="1:28" x14ac:dyDescent="0.3">
      <c r="R29"/>
      <c r="T29"/>
      <c r="U29"/>
      <c r="W29"/>
    </row>
    <row r="30" spans="1:28" x14ac:dyDescent="0.3">
      <c r="R30"/>
      <c r="T30"/>
      <c r="U30"/>
      <c r="W30"/>
    </row>
    <row r="31" spans="1:28" x14ac:dyDescent="0.3">
      <c r="R31"/>
      <c r="T31"/>
      <c r="U31"/>
      <c r="W31"/>
    </row>
    <row r="32" spans="1:28" x14ac:dyDescent="0.3">
      <c r="R32"/>
      <c r="T32"/>
      <c r="U32"/>
      <c r="W32"/>
    </row>
    <row r="33" spans="18:23" x14ac:dyDescent="0.3">
      <c r="R33"/>
      <c r="T33"/>
      <c r="U33"/>
      <c r="W33"/>
    </row>
    <row r="34" spans="18:23" x14ac:dyDescent="0.3">
      <c r="R34"/>
      <c r="T34"/>
      <c r="U34"/>
      <c r="W34"/>
    </row>
    <row r="35" spans="18:23" x14ac:dyDescent="0.3">
      <c r="R35"/>
      <c r="T35"/>
      <c r="U35"/>
      <c r="W35"/>
    </row>
    <row r="36" spans="18:23" x14ac:dyDescent="0.3">
      <c r="R36"/>
      <c r="T36"/>
      <c r="U36"/>
      <c r="W36"/>
    </row>
    <row r="37" spans="18:23" x14ac:dyDescent="0.3">
      <c r="R37"/>
      <c r="T37"/>
      <c r="U37"/>
      <c r="W37"/>
    </row>
    <row r="38" spans="18:23" x14ac:dyDescent="0.3">
      <c r="R38"/>
      <c r="T38"/>
      <c r="U38"/>
      <c r="W38"/>
    </row>
    <row r="39" spans="18:23" x14ac:dyDescent="0.3">
      <c r="R39"/>
      <c r="T39"/>
      <c r="U39"/>
      <c r="W39"/>
    </row>
    <row r="40" spans="18:23" x14ac:dyDescent="0.3">
      <c r="R40"/>
      <c r="T40"/>
      <c r="U40"/>
      <c r="W40"/>
    </row>
    <row r="41" spans="18:23" x14ac:dyDescent="0.3">
      <c r="R41"/>
      <c r="T41"/>
      <c r="U41"/>
      <c r="W41"/>
    </row>
    <row r="42" spans="18:23" x14ac:dyDescent="0.3">
      <c r="R42"/>
      <c r="T42"/>
      <c r="U42"/>
      <c r="W42"/>
    </row>
  </sheetData>
  <sheetProtection sheet="1" objects="1" scenarios="1" autoFilter="0"/>
  <autoFilter ref="A1:AB43" xr:uid="{4D29A5CB-9EF2-4BF8-B0B5-4C12BEE932F6}"/>
  <mergeCells count="12">
    <mergeCell ref="S2:T2"/>
    <mergeCell ref="V2:W2"/>
    <mergeCell ref="Y2:AB2"/>
    <mergeCell ref="S3:T3"/>
    <mergeCell ref="V3:W3"/>
    <mergeCell ref="AA3:AB3"/>
    <mergeCell ref="O3:Q3"/>
    <mergeCell ref="Y3:Z3"/>
    <mergeCell ref="O4:Q4"/>
    <mergeCell ref="G3:H3"/>
    <mergeCell ref="J3:N3"/>
    <mergeCell ref="J4:N4"/>
  </mergeCells>
  <conditionalFormatting sqref="I4">
    <cfRule type="containsText" dxfId="226" priority="110" operator="containsText" text="P.">
      <formula>NOT(ISERROR(SEARCH("P.",I4)))</formula>
    </cfRule>
    <cfRule type="containsText" dxfId="225" priority="115" operator="containsText" text=" -----">
      <formula>NOT(ISERROR(SEARCH(" -----",I4)))</formula>
    </cfRule>
    <cfRule type="containsText" dxfId="224" priority="114" operator="containsText" text="◙">
      <formula>NOT(ISERROR(SEARCH("◙",I4)))</formula>
    </cfRule>
    <cfRule type="containsText" dxfId="223" priority="112" operator="containsText" text=" -----">
      <formula>NOT(ISERROR(SEARCH(" -----",I4)))</formula>
    </cfRule>
    <cfRule type="containsText" dxfId="222" priority="111" operator="containsText" text="?missend">
      <formula>NOT(ISERROR(SEARCH("?missend",I4)))</formula>
    </cfRule>
    <cfRule type="containsText" dxfId="221" priority="116" operator="containsText" text="P.">
      <formula>NOT(ISERROR(SEARCH("P.",I4)))</formula>
    </cfRule>
  </conditionalFormatting>
  <conditionalFormatting sqref="I4:I23">
    <cfRule type="containsText" dxfId="220" priority="105" operator="containsText" text=" -----">
      <formula>NOT(ISERROR(SEARCH(" -----",I4)))</formula>
    </cfRule>
    <cfRule type="containsText" dxfId="219" priority="101" operator="containsText" text="◙">
      <formula>NOT(ISERROR(SEARCH("◙",I4)))</formula>
    </cfRule>
  </conditionalFormatting>
  <conditionalFormatting sqref="I5:I23">
    <cfRule type="containsText" dxfId="218" priority="98" operator="containsText" text=" -----">
      <formula>NOT(ISERROR(SEARCH(" -----",I5)))</formula>
    </cfRule>
    <cfRule type="containsText" dxfId="217" priority="99" operator="containsText" text="◙">
      <formula>NOT(ISERROR(SEARCH("◙",I5)))</formula>
    </cfRule>
    <cfRule type="containsText" dxfId="216" priority="104" operator="containsText" text="?missend">
      <formula>NOT(ISERROR(SEARCH("?missend",I5)))</formula>
    </cfRule>
    <cfRule type="containsText" dxfId="215" priority="103" operator="containsText" text="P.">
      <formula>NOT(ISERROR(SEARCH("P.",I5)))</formula>
    </cfRule>
    <cfRule type="containsText" dxfId="214" priority="102" operator="containsText" text=" -----">
      <formula>NOT(ISERROR(SEARCH(" -----",I5)))</formula>
    </cfRule>
    <cfRule type="containsText" dxfId="213" priority="100" operator="containsText" text="P.">
      <formula>NOT(ISERROR(SEARCH("P.",I5)))</formula>
    </cfRule>
  </conditionalFormatting>
  <conditionalFormatting sqref="P5:Q23">
    <cfRule type="containsBlanks" dxfId="212" priority="97">
      <formula>LEN(TRIM(P5))=0</formula>
    </cfRule>
  </conditionalFormatting>
  <conditionalFormatting sqref="S4">
    <cfRule type="containsText" dxfId="211" priority="92" operator="containsText" text=" -----">
      <formula>NOT(ISERROR(SEARCH(" -----",S4)))</formula>
    </cfRule>
    <cfRule type="containsText" dxfId="210" priority="91" operator="containsText" text="?missend">
      <formula>NOT(ISERROR(SEARCH("?missend",S4)))</formula>
    </cfRule>
    <cfRule type="containsText" dxfId="209" priority="95" operator="containsText" text="P.">
      <formula>NOT(ISERROR(SEARCH("P.",S4)))</formula>
    </cfRule>
    <cfRule type="containsText" dxfId="208" priority="94" operator="containsText" text=" -----">
      <formula>NOT(ISERROR(SEARCH(" -----",S4)))</formula>
    </cfRule>
    <cfRule type="containsText" dxfId="207" priority="93" operator="containsText" text="◙">
      <formula>NOT(ISERROR(SEARCH("◙",S4)))</formula>
    </cfRule>
  </conditionalFormatting>
  <conditionalFormatting sqref="S4:S17 S19:S23">
    <cfRule type="containsText" dxfId="206" priority="77" operator="containsText" text="◙">
      <formula>NOT(ISERROR(SEARCH("◙",S4)))</formula>
    </cfRule>
    <cfRule type="containsText" dxfId="205" priority="78" operator="containsText" text=" -----">
      <formula>NOT(ISERROR(SEARCH(" -----",S4)))</formula>
    </cfRule>
    <cfRule type="containsText" dxfId="204" priority="79" operator="containsText" text="P.">
      <formula>NOT(ISERROR(SEARCH("P.",S4)))</formula>
    </cfRule>
  </conditionalFormatting>
  <conditionalFormatting sqref="S5:S17 S19:S23">
    <cfRule type="containsText" dxfId="203" priority="76" operator="containsText" text=" -----">
      <formula>NOT(ISERROR(SEARCH(" -----",S5)))</formula>
    </cfRule>
    <cfRule type="containsText" dxfId="202" priority="75" operator="containsText" text="P.">
      <formula>NOT(ISERROR(SEARCH("P.",S5)))</formula>
    </cfRule>
    <cfRule type="containsText" dxfId="201" priority="74" operator="containsText" text="◙">
      <formula>NOT(ISERROR(SEARCH("◙",S5)))</formula>
    </cfRule>
  </conditionalFormatting>
  <conditionalFormatting sqref="S5:S21">
    <cfRule type="containsText" dxfId="200" priority="72" operator="containsText" text=" -----">
      <formula>NOT(ISERROR(SEARCH(" -----",S5)))</formula>
    </cfRule>
  </conditionalFormatting>
  <conditionalFormatting sqref="S5:S23">
    <cfRule type="containsText" dxfId="199" priority="65" operator="containsText" text="?FDS-">
      <formula>NOT(ISERROR(SEARCH("?FDS-",S5)))</formula>
    </cfRule>
  </conditionalFormatting>
  <conditionalFormatting sqref="S18">
    <cfRule type="containsText" dxfId="198" priority="70" operator="containsText" text=" -----">
      <formula>NOT(ISERROR(SEARCH(" -----",S18)))</formula>
    </cfRule>
    <cfRule type="containsText" dxfId="197" priority="71" operator="containsText" text="◙">
      <formula>NOT(ISERROR(SEARCH("◙",S18)))</formula>
    </cfRule>
    <cfRule type="containsText" dxfId="196" priority="67" operator="containsText" text=" -----">
      <formula>NOT(ISERROR(SEARCH(" -----",S18)))</formula>
    </cfRule>
    <cfRule type="containsText" dxfId="195" priority="69" operator="containsText" text="P.">
      <formula>NOT(ISERROR(SEARCH("P.",S18)))</formula>
    </cfRule>
    <cfRule type="containsText" dxfId="194" priority="68" operator="containsText" text="◙">
      <formula>NOT(ISERROR(SEARCH("◙",S18)))</formula>
    </cfRule>
    <cfRule type="containsText" dxfId="193" priority="73" operator="containsText" text="P.">
      <formula>NOT(ISERROR(SEARCH("P.",S18)))</formula>
    </cfRule>
  </conditionalFormatting>
  <conditionalFormatting sqref="S22:S23">
    <cfRule type="containsText" dxfId="192" priority="66" operator="containsText" text=" -----">
      <formula>NOT(ISERROR(SEARCH(" -----",S22)))</formula>
    </cfRule>
  </conditionalFormatting>
  <conditionalFormatting sqref="V4">
    <cfRule type="containsText" dxfId="191" priority="87" operator="containsText" text="P.">
      <formula>NOT(ISERROR(SEARCH("P.",V4)))</formula>
    </cfRule>
    <cfRule type="containsText" dxfId="190" priority="86" operator="containsText" text=" -----">
      <formula>NOT(ISERROR(SEARCH(" -----",V4)))</formula>
    </cfRule>
    <cfRule type="containsText" dxfId="189" priority="85" operator="containsText" text="◙">
      <formula>NOT(ISERROR(SEARCH("◙",V4)))</formula>
    </cfRule>
    <cfRule type="containsText" dxfId="188" priority="83" operator="containsText" text="?missend">
      <formula>NOT(ISERROR(SEARCH("?missend",V4)))</formula>
    </cfRule>
    <cfRule type="containsText" dxfId="187" priority="84" operator="containsText" text=" -----">
      <formula>NOT(ISERROR(SEARCH(" -----",V4)))</formula>
    </cfRule>
  </conditionalFormatting>
  <conditionalFormatting sqref="V4:V9 V11 V14 V17 V21:V23">
    <cfRule type="containsText" dxfId="186" priority="60" operator="containsText" text="◙">
      <formula>NOT(ISERROR(SEARCH("◙",V4)))</formula>
    </cfRule>
    <cfRule type="containsText" dxfId="185" priority="61" operator="containsText" text=" -----">
      <formula>NOT(ISERROR(SEARCH(" -----",V4)))</formula>
    </cfRule>
    <cfRule type="containsText" dxfId="184" priority="62" operator="containsText" text="P.">
      <formula>NOT(ISERROR(SEARCH("P.",V4)))</formula>
    </cfRule>
  </conditionalFormatting>
  <conditionalFormatting sqref="V5:V9 V11 V14 V17 V21:V23">
    <cfRule type="containsText" dxfId="183" priority="57" operator="containsText" text="◙">
      <formula>NOT(ISERROR(SEARCH("◙",V5)))</formula>
    </cfRule>
    <cfRule type="containsText" dxfId="182" priority="58" operator="containsText" text="P.">
      <formula>NOT(ISERROR(SEARCH("P.",V5)))</formula>
    </cfRule>
    <cfRule type="containsText" dxfId="181" priority="59" operator="containsText" text=" -----">
      <formula>NOT(ISERROR(SEARCH(" -----",V5)))</formula>
    </cfRule>
  </conditionalFormatting>
  <conditionalFormatting sqref="V5:V11">
    <cfRule type="containsText" dxfId="180" priority="53" operator="containsText" text=" -----">
      <formula>NOT(ISERROR(SEARCH(" -----",V5)))</formula>
    </cfRule>
  </conditionalFormatting>
  <conditionalFormatting sqref="V5:V23">
    <cfRule type="containsText" dxfId="179" priority="1" operator="containsText" text="?FDS-">
      <formula>NOT(ISERROR(SEARCH("?FDS-",V5)))</formula>
    </cfRule>
  </conditionalFormatting>
  <conditionalFormatting sqref="V10">
    <cfRule type="containsText" dxfId="178" priority="54" operator="containsText" text="P.">
      <formula>NOT(ISERROR(SEARCH("P.",V10)))</formula>
    </cfRule>
    <cfRule type="containsText" dxfId="177" priority="52" operator="containsText" text="◙">
      <formula>NOT(ISERROR(SEARCH("◙",V10)))</formula>
    </cfRule>
    <cfRule type="containsText" dxfId="176" priority="51" operator="containsText" text=" -----">
      <formula>NOT(ISERROR(SEARCH(" -----",V10)))</formula>
    </cfRule>
    <cfRule type="containsText" dxfId="175" priority="50" operator="containsText" text="P.">
      <formula>NOT(ISERROR(SEARCH("P.",V10)))</formula>
    </cfRule>
    <cfRule type="containsText" dxfId="174" priority="49" operator="containsText" text="◙">
      <formula>NOT(ISERROR(SEARCH("◙",V10)))</formula>
    </cfRule>
    <cfRule type="containsText" dxfId="173" priority="48" operator="containsText" text=" -----">
      <formula>NOT(ISERROR(SEARCH(" -----",V10)))</formula>
    </cfRule>
  </conditionalFormatting>
  <conditionalFormatting sqref="V12">
    <cfRule type="containsText" dxfId="172" priority="46" operator="containsText" text="P.">
      <formula>NOT(ISERROR(SEARCH("P.",V12)))</formula>
    </cfRule>
    <cfRule type="containsText" dxfId="171" priority="45" operator="containsText" text=" -----">
      <formula>NOT(ISERROR(SEARCH(" -----",V12)))</formula>
    </cfRule>
    <cfRule type="containsText" dxfId="170" priority="44" operator="containsText" text="◙">
      <formula>NOT(ISERROR(SEARCH("◙",V12)))</formula>
    </cfRule>
    <cfRule type="containsText" dxfId="169" priority="43" operator="containsText" text=" -----">
      <formula>NOT(ISERROR(SEARCH(" -----",V12)))</formula>
    </cfRule>
    <cfRule type="containsText" dxfId="168" priority="42" operator="containsText" text="P.">
      <formula>NOT(ISERROR(SEARCH("P.",V12)))</formula>
    </cfRule>
    <cfRule type="containsText" dxfId="167" priority="41" operator="containsText" text="◙">
      <formula>NOT(ISERROR(SEARCH("◙",V12)))</formula>
    </cfRule>
  </conditionalFormatting>
  <conditionalFormatting sqref="V12:V14">
    <cfRule type="containsText" dxfId="166" priority="39" operator="containsText" text=" -----">
      <formula>NOT(ISERROR(SEARCH(" -----",V12)))</formula>
    </cfRule>
  </conditionalFormatting>
  <conditionalFormatting sqref="V13">
    <cfRule type="containsText" dxfId="165" priority="38" operator="containsText" text="◙">
      <formula>NOT(ISERROR(SEARCH("◙",V13)))</formula>
    </cfRule>
    <cfRule type="containsText" dxfId="164" priority="37" operator="containsText" text=" -----">
      <formula>NOT(ISERROR(SEARCH(" -----",V13)))</formula>
    </cfRule>
    <cfRule type="containsText" dxfId="163" priority="36" operator="containsText" text="P.">
      <formula>NOT(ISERROR(SEARCH("P.",V13)))</formula>
    </cfRule>
    <cfRule type="containsText" dxfId="162" priority="35" operator="containsText" text="◙">
      <formula>NOT(ISERROR(SEARCH("◙",V13)))</formula>
    </cfRule>
    <cfRule type="containsText" dxfId="161" priority="34" operator="containsText" text=" -----">
      <formula>NOT(ISERROR(SEARCH(" -----",V13)))</formula>
    </cfRule>
    <cfRule type="containsText" dxfId="160" priority="40" operator="containsText" text="P.">
      <formula>NOT(ISERROR(SEARCH("P.",V13)))</formula>
    </cfRule>
  </conditionalFormatting>
  <conditionalFormatting sqref="V15">
    <cfRule type="containsText" dxfId="159" priority="33" operator="containsText" text="P.">
      <formula>NOT(ISERROR(SEARCH("P.",V15)))</formula>
    </cfRule>
    <cfRule type="containsText" dxfId="158" priority="32" operator="containsText" text=" -----">
      <formula>NOT(ISERROR(SEARCH(" -----",V15)))</formula>
    </cfRule>
    <cfRule type="containsText" dxfId="157" priority="31" operator="containsText" text="◙">
      <formula>NOT(ISERROR(SEARCH("◙",V15)))</formula>
    </cfRule>
    <cfRule type="containsText" dxfId="156" priority="30" operator="containsText" text=" -----">
      <formula>NOT(ISERROR(SEARCH(" -----",V15)))</formula>
    </cfRule>
    <cfRule type="containsText" dxfId="155" priority="29" operator="containsText" text="P.">
      <formula>NOT(ISERROR(SEARCH("P.",V15)))</formula>
    </cfRule>
    <cfRule type="containsText" dxfId="154" priority="28" operator="containsText" text="◙">
      <formula>NOT(ISERROR(SEARCH("◙",V15)))</formula>
    </cfRule>
  </conditionalFormatting>
  <conditionalFormatting sqref="V15:V17">
    <cfRule type="containsText" dxfId="153" priority="26" operator="containsText" text=" -----">
      <formula>NOT(ISERROR(SEARCH(" -----",V15)))</formula>
    </cfRule>
  </conditionalFormatting>
  <conditionalFormatting sqref="V16">
    <cfRule type="containsText" dxfId="152" priority="27" operator="containsText" text="P.">
      <formula>NOT(ISERROR(SEARCH("P.",V16)))</formula>
    </cfRule>
    <cfRule type="containsText" dxfId="151" priority="24" operator="containsText" text=" -----">
      <formula>NOT(ISERROR(SEARCH(" -----",V16)))</formula>
    </cfRule>
    <cfRule type="containsText" dxfId="150" priority="23" operator="containsText" text="P.">
      <formula>NOT(ISERROR(SEARCH("P.",V16)))</formula>
    </cfRule>
    <cfRule type="containsText" dxfId="149" priority="22" operator="containsText" text="◙">
      <formula>NOT(ISERROR(SEARCH("◙",V16)))</formula>
    </cfRule>
    <cfRule type="containsText" dxfId="148" priority="21" operator="containsText" text=" -----">
      <formula>NOT(ISERROR(SEARCH(" -----",V16)))</formula>
    </cfRule>
    <cfRule type="containsText" dxfId="147" priority="25" operator="containsText" text="◙">
      <formula>NOT(ISERROR(SEARCH("◙",V16)))</formula>
    </cfRule>
  </conditionalFormatting>
  <conditionalFormatting sqref="V18">
    <cfRule type="containsText" dxfId="146" priority="20" operator="containsText" text="P.">
      <formula>NOT(ISERROR(SEARCH("P.",V18)))</formula>
    </cfRule>
    <cfRule type="containsText" dxfId="145" priority="19" operator="containsText" text=" -----">
      <formula>NOT(ISERROR(SEARCH(" -----",V18)))</formula>
    </cfRule>
    <cfRule type="containsText" dxfId="144" priority="18" operator="containsText" text="◙">
      <formula>NOT(ISERROR(SEARCH("◙",V18)))</formula>
    </cfRule>
    <cfRule type="containsText" dxfId="143" priority="17" operator="containsText" text=" -----">
      <formula>NOT(ISERROR(SEARCH(" -----",V18)))</formula>
    </cfRule>
    <cfRule type="containsText" dxfId="142" priority="16" operator="containsText" text="P.">
      <formula>NOT(ISERROR(SEARCH("P.",V18)))</formula>
    </cfRule>
    <cfRule type="containsText" dxfId="141" priority="15" operator="containsText" text="◙">
      <formula>NOT(ISERROR(SEARCH("◙",V18)))</formula>
    </cfRule>
  </conditionalFormatting>
  <conditionalFormatting sqref="V18:V19">
    <cfRule type="containsText" dxfId="140" priority="13" operator="containsText" text=" -----">
      <formula>NOT(ISERROR(SEARCH(" -----",V18)))</formula>
    </cfRule>
  </conditionalFormatting>
  <conditionalFormatting sqref="V19">
    <cfRule type="containsText" dxfId="139" priority="14" operator="containsText" text="P.">
      <formula>NOT(ISERROR(SEARCH("P.",V19)))</formula>
    </cfRule>
    <cfRule type="containsText" dxfId="138" priority="12" operator="containsText" text="◙">
      <formula>NOT(ISERROR(SEARCH("◙",V19)))</formula>
    </cfRule>
    <cfRule type="containsText" dxfId="137" priority="11" operator="containsText" text=" -----">
      <formula>NOT(ISERROR(SEARCH(" -----",V19)))</formula>
    </cfRule>
    <cfRule type="containsText" dxfId="136" priority="10" operator="containsText" text="P.">
      <formula>NOT(ISERROR(SEARCH("P.",V19)))</formula>
    </cfRule>
    <cfRule type="containsText" dxfId="135" priority="9" operator="containsText" text="◙">
      <formula>NOT(ISERROR(SEARCH("◙",V19)))</formula>
    </cfRule>
  </conditionalFormatting>
  <conditionalFormatting sqref="V19:V23">
    <cfRule type="containsText" dxfId="134" priority="7" operator="containsText" text=" -----">
      <formula>NOT(ISERROR(SEARCH(" -----",V19)))</formula>
    </cfRule>
  </conditionalFormatting>
  <conditionalFormatting sqref="V20">
    <cfRule type="containsText" dxfId="133" priority="2" operator="containsText" text=" -----">
      <formula>NOT(ISERROR(SEARCH(" -----",V20)))</formula>
    </cfRule>
    <cfRule type="containsText" dxfId="132" priority="3" operator="containsText" text="◙">
      <formula>NOT(ISERROR(SEARCH("◙",V20)))</formula>
    </cfRule>
    <cfRule type="containsText" dxfId="131" priority="4" operator="containsText" text="P.">
      <formula>NOT(ISERROR(SEARCH("P.",V20)))</formula>
    </cfRule>
    <cfRule type="containsText" dxfId="130" priority="5" operator="containsText" text=" -----">
      <formula>NOT(ISERROR(SEARCH(" -----",V20)))</formula>
    </cfRule>
    <cfRule type="containsText" dxfId="129" priority="8" operator="containsText" text="P.">
      <formula>NOT(ISERROR(SEARCH("P.",V20)))</formula>
    </cfRule>
    <cfRule type="containsText" dxfId="128" priority="6" operator="containsText" text="◙">
      <formula>NOT(ISERROR(SEARCH("◙",V20)))</formula>
    </cfRule>
  </conditionalFormatting>
  <conditionalFormatting sqref="W5:W23">
    <cfRule type="containsText" dxfId="127" priority="96" operator="containsText" text="Ø">
      <formula>NOT(ISERROR(SEARCH("Ø",W5)))</formula>
    </cfRule>
  </conditionalFormatting>
  <conditionalFormatting sqref="Y4">
    <cfRule type="containsText" dxfId="126" priority="64" operator="containsText" text=" -">
      <formula>NOT(ISERROR(SEARCH(" -",Y4)))</formula>
    </cfRule>
  </conditionalFormatting>
  <conditionalFormatting sqref="Z4:AA4">
    <cfRule type="containsText" dxfId="125" priority="63" operator="containsText" text="Ø">
      <formula>NOT(ISERROR(SEARCH("Ø",Z4)))</formula>
    </cfRule>
  </conditionalFormatting>
  <hyperlinks>
    <hyperlink ref="J3" r:id="rId1" display="https://www.postzegelalbum-be.com/postzegels/albums-j1999-tot-j2009-inventaris-velindeling/album-j1999-tot-j2001-2793-3049-invent" xr:uid="{5FCA5910-DBFE-4BAD-AB02-4A50851E0293}"/>
  </hyperlinks>
  <printOptions horizontalCentered="1"/>
  <pageMargins left="0" right="0" top="0.31496062992125984" bottom="0" header="0" footer="0"/>
  <pageSetup paperSize="9" scale="82" orientation="landscape" r:id="rId2"/>
  <headerFooter>
    <oddHeader xml:space="preserve">&amp;R&amp;G
</oddHeader>
    <oddFooter>&amp;R
&amp;G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10</vt:i4>
      </vt:variant>
      <vt:variant>
        <vt:lpstr>Benoemde bereiken</vt:lpstr>
      </vt:variant>
      <vt:variant>
        <vt:i4>10</vt:i4>
      </vt:variant>
    </vt:vector>
  </HeadingPairs>
  <TitlesOfParts>
    <vt:vector size="20" baseType="lpstr">
      <vt:lpstr>FDC 2010 NL</vt:lpstr>
      <vt:lpstr>FDS 2011 NL</vt:lpstr>
      <vt:lpstr>FDS 2012 NL</vt:lpstr>
      <vt:lpstr>FDS 2013 NL</vt:lpstr>
      <vt:lpstr>FDS 2014 NL</vt:lpstr>
      <vt:lpstr>FDS 2015 NL</vt:lpstr>
      <vt:lpstr>FDS 2016 NL</vt:lpstr>
      <vt:lpstr>FDS 2017 NL</vt:lpstr>
      <vt:lpstr>FDS 2018 NL</vt:lpstr>
      <vt:lpstr>FDC 2019 NL</vt:lpstr>
      <vt:lpstr>'FDC 2010 NL'!Afdrukbereik</vt:lpstr>
      <vt:lpstr>'FDC 2019 NL'!Afdrukbereik</vt:lpstr>
      <vt:lpstr>'FDS 2011 NL'!Afdrukbereik</vt:lpstr>
      <vt:lpstr>'FDS 2012 NL'!Afdrukbereik</vt:lpstr>
      <vt:lpstr>'FDS 2013 NL'!Afdrukbereik</vt:lpstr>
      <vt:lpstr>'FDS 2014 NL'!Afdrukbereik</vt:lpstr>
      <vt:lpstr>'FDS 2015 NL'!Afdrukbereik</vt:lpstr>
      <vt:lpstr>'FDS 2016 NL'!Afdrukbereik</vt:lpstr>
      <vt:lpstr>'FDS 2017 NL'!Afdrukbereik</vt:lpstr>
      <vt:lpstr>'FDS 2018 NL'!Afdrukbereik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mz Moeraszoon</cp:lastModifiedBy>
  <cp:lastPrinted>2024-06-14T15:14:58Z</cp:lastPrinted>
  <dcterms:created xsi:type="dcterms:W3CDTF">2021-01-27T14:07:05Z</dcterms:created>
  <dcterms:modified xsi:type="dcterms:W3CDTF">2024-06-14T15:15:30Z</dcterms:modified>
</cp:coreProperties>
</file>