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J -FDS\Invent\"/>
    </mc:Choice>
  </mc:AlternateContent>
  <xr:revisionPtr revIDLastSave="0" documentId="13_ncr:1_{CA6590C5-F72D-452A-BFC2-573E490ACDC5}" xr6:coauthVersionLast="47" xr6:coauthVersionMax="47" xr10:uidLastSave="{00000000-0000-0000-0000-000000000000}"/>
  <bookViews>
    <workbookView xWindow="-108" yWindow="-108" windowWidth="23256" windowHeight="12456" firstSheet="3" activeTab="9" xr2:uid="{A0A2A109-02D2-40FA-BB77-9DDA223CE8B3}"/>
  </bookViews>
  <sheets>
    <sheet name="FDC 2010 FR" sheetId="99" r:id="rId1"/>
    <sheet name="FDS 2011 FR" sheetId="102" r:id="rId2"/>
    <sheet name="FDS 2012 FR" sheetId="103" r:id="rId3"/>
    <sheet name="FDS 2013 FR" sheetId="104" r:id="rId4"/>
    <sheet name="FDS 2014 FR" sheetId="105" r:id="rId5"/>
    <sheet name="FDS 2015 FR" sheetId="106" r:id="rId6"/>
    <sheet name="FDS 2016 FR" sheetId="107" r:id="rId7"/>
    <sheet name="FDS 2017 FR" sheetId="108" r:id="rId8"/>
    <sheet name="FDS 2018 FR" sheetId="109" r:id="rId9"/>
    <sheet name="FDC 2019 FR" sheetId="110" r:id="rId10"/>
  </sheets>
  <definedNames>
    <definedName name="_xlnm._FilterDatabase" localSheetId="0" hidden="1">'FDC 2010 FR'!$A$1:$AB$67</definedName>
    <definedName name="_xlnm._FilterDatabase" localSheetId="9" hidden="1">'FDC 2019 FR'!$A$1:$AB$51</definedName>
    <definedName name="_xlnm._FilterDatabase" localSheetId="1" hidden="1">'FDS 2011 FR'!$A$1:$AB$58</definedName>
    <definedName name="_xlnm._FilterDatabase" localSheetId="2" hidden="1">'FDS 2012 FR'!$A$1:$AB$56</definedName>
    <definedName name="_xlnm._FilterDatabase" localSheetId="3" hidden="1">'FDS 2013 FR'!$A$1:$AB$54</definedName>
    <definedName name="_xlnm._FilterDatabase" localSheetId="4" hidden="1">'FDS 2014 FR'!$A$1:$AB$54</definedName>
    <definedName name="_xlnm._FilterDatabase" localSheetId="5" hidden="1">'FDS 2015 FR'!$A$1:$AB$53</definedName>
    <definedName name="_xlnm._FilterDatabase" localSheetId="6" hidden="1">'FDS 2016 FR'!$A$1:$AB$51</definedName>
    <definedName name="_xlnm._FilterDatabase" localSheetId="7" hidden="1">'FDS 2017 FR'!$A$1:$AB$45</definedName>
    <definedName name="_xlnm._FilterDatabase" localSheetId="8" hidden="1">'FDS 2018 FR'!$A$1:$AB$46</definedName>
    <definedName name="_xlnm.Print_Area" localSheetId="0">'FDC 2010 FR'!$A$2:$Q$35</definedName>
    <definedName name="_xlnm.Print_Area" localSheetId="9">'FDC 2019 FR'!$A$2:$Q$24</definedName>
    <definedName name="_xlnm.Print_Area" localSheetId="1">'FDS 2011 FR'!$A$2:$Q$29</definedName>
    <definedName name="_xlnm.Print_Area" localSheetId="2">'FDS 2012 FR'!$A$2:$Q$27</definedName>
    <definedName name="_xlnm.Print_Area" localSheetId="3">'FDS 2013 FR'!$A$2:$Q$25</definedName>
    <definedName name="_xlnm.Print_Area" localSheetId="4">'FDS 2014 FR'!$A$2:$Q$25</definedName>
    <definedName name="_xlnm.Print_Area" localSheetId="5">'FDS 2015 FR'!$A$2:$Q$24</definedName>
    <definedName name="_xlnm.Print_Area" localSheetId="6">'FDS 2016 FR'!$A$2:$Q$24</definedName>
    <definedName name="_xlnm.Print_Area" localSheetId="7">'FDS 2017 FR'!$A$2:$Q$23</definedName>
    <definedName name="_xlnm.Print_Area" localSheetId="8">'FDS 2018 FR'!$A$2:$Q$23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" i="110" l="1"/>
  <c r="Y24" i="110"/>
  <c r="R24" i="110"/>
  <c r="AB23" i="110"/>
  <c r="Y23" i="110"/>
  <c r="U23" i="110"/>
  <c r="R23" i="110"/>
  <c r="AB22" i="110"/>
  <c r="Y22" i="110"/>
  <c r="U22" i="110"/>
  <c r="R22" i="110"/>
  <c r="AB21" i="110"/>
  <c r="Y21" i="110"/>
  <c r="U21" i="110"/>
  <c r="R21" i="110"/>
  <c r="AB20" i="110"/>
  <c r="Y20" i="110"/>
  <c r="U20" i="110"/>
  <c r="R20" i="110"/>
  <c r="AB19" i="110"/>
  <c r="Y19" i="110"/>
  <c r="U19" i="110"/>
  <c r="R19" i="110"/>
  <c r="AB18" i="110"/>
  <c r="Y18" i="110"/>
  <c r="U18" i="110"/>
  <c r="R18" i="110"/>
  <c r="AB17" i="110"/>
  <c r="Y17" i="110"/>
  <c r="U17" i="110"/>
  <c r="R17" i="110"/>
  <c r="AB16" i="110"/>
  <c r="Y16" i="110"/>
  <c r="U16" i="110"/>
  <c r="R16" i="110"/>
  <c r="AB15" i="110"/>
  <c r="Y15" i="110"/>
  <c r="U15" i="110"/>
  <c r="R15" i="110"/>
  <c r="AB14" i="110"/>
  <c r="Y14" i="110"/>
  <c r="U14" i="110"/>
  <c r="R14" i="110"/>
  <c r="AB13" i="110"/>
  <c r="Y13" i="110"/>
  <c r="U13" i="110"/>
  <c r="R13" i="110"/>
  <c r="AB12" i="110"/>
  <c r="Y12" i="110"/>
  <c r="U12" i="110"/>
  <c r="R12" i="110"/>
  <c r="AB11" i="110"/>
  <c r="Y11" i="110"/>
  <c r="U11" i="110"/>
  <c r="R11" i="110"/>
  <c r="AB10" i="110"/>
  <c r="Y10" i="110"/>
  <c r="U10" i="110"/>
  <c r="R10" i="110"/>
  <c r="AB9" i="110"/>
  <c r="Y9" i="110"/>
  <c r="U9" i="110"/>
  <c r="R9" i="110"/>
  <c r="AB8" i="110"/>
  <c r="Y8" i="110"/>
  <c r="X8" i="110" s="1"/>
  <c r="U8" i="110"/>
  <c r="R8" i="110"/>
  <c r="AB7" i="110"/>
  <c r="Y7" i="110"/>
  <c r="U7" i="110"/>
  <c r="R7" i="110"/>
  <c r="AB6" i="110"/>
  <c r="Y6" i="110"/>
  <c r="U6" i="110"/>
  <c r="R6" i="110"/>
  <c r="AB5" i="110"/>
  <c r="Y5" i="110"/>
  <c r="U5" i="110"/>
  <c r="U4" i="110" s="1"/>
  <c r="R5" i="110"/>
  <c r="R4" i="110" s="1"/>
  <c r="AB4" i="110" l="1"/>
  <c r="X16" i="110"/>
  <c r="X12" i="110"/>
  <c r="X7" i="110"/>
  <c r="X11" i="110"/>
  <c r="X15" i="110"/>
  <c r="X19" i="110"/>
  <c r="X20" i="110"/>
  <c r="X23" i="110"/>
  <c r="X9" i="110"/>
  <c r="X10" i="110"/>
  <c r="X17" i="110"/>
  <c r="X18" i="110"/>
  <c r="X5" i="110"/>
  <c r="X6" i="110"/>
  <c r="X13" i="110"/>
  <c r="X14" i="110"/>
  <c r="X21" i="110"/>
  <c r="X22" i="110"/>
  <c r="X24" i="110"/>
  <c r="Y4" i="110"/>
  <c r="X4" i="110" s="1"/>
  <c r="AB23" i="109" l="1"/>
  <c r="Y23" i="109"/>
  <c r="X23" i="109" s="1"/>
  <c r="U23" i="109"/>
  <c r="R23" i="109"/>
  <c r="AB22" i="109"/>
  <c r="Y22" i="109"/>
  <c r="X22" i="109" s="1"/>
  <c r="U22" i="109"/>
  <c r="R22" i="109"/>
  <c r="AB21" i="109"/>
  <c r="Y21" i="109"/>
  <c r="X21" i="109" s="1"/>
  <c r="U21" i="109"/>
  <c r="R21" i="109"/>
  <c r="AB20" i="109"/>
  <c r="Y20" i="109"/>
  <c r="X20" i="109" s="1"/>
  <c r="U20" i="109"/>
  <c r="R20" i="109"/>
  <c r="AB19" i="109"/>
  <c r="Y19" i="109"/>
  <c r="X19" i="109" s="1"/>
  <c r="U19" i="109"/>
  <c r="R19" i="109"/>
  <c r="AB18" i="109"/>
  <c r="Y18" i="109"/>
  <c r="U18" i="109"/>
  <c r="R18" i="109"/>
  <c r="AB17" i="109"/>
  <c r="Y17" i="109"/>
  <c r="U17" i="109"/>
  <c r="R17" i="109"/>
  <c r="AB16" i="109"/>
  <c r="Y16" i="109"/>
  <c r="U16" i="109"/>
  <c r="R16" i="109"/>
  <c r="AB15" i="109"/>
  <c r="Y15" i="109"/>
  <c r="U15" i="109"/>
  <c r="R15" i="109"/>
  <c r="AB14" i="109"/>
  <c r="Y14" i="109"/>
  <c r="U14" i="109"/>
  <c r="R14" i="109"/>
  <c r="AB13" i="109"/>
  <c r="Y13" i="109"/>
  <c r="U13" i="109"/>
  <c r="R13" i="109"/>
  <c r="AB12" i="109"/>
  <c r="Y12" i="109"/>
  <c r="U12" i="109"/>
  <c r="R12" i="109"/>
  <c r="AB11" i="109"/>
  <c r="Y11" i="109"/>
  <c r="X11" i="109" s="1"/>
  <c r="U11" i="109"/>
  <c r="R11" i="109"/>
  <c r="AB10" i="109"/>
  <c r="Y10" i="109"/>
  <c r="U10" i="109"/>
  <c r="R10" i="109"/>
  <c r="AB9" i="109"/>
  <c r="Y9" i="109"/>
  <c r="U9" i="109"/>
  <c r="R9" i="109"/>
  <c r="AB8" i="109"/>
  <c r="Y8" i="109"/>
  <c r="X8" i="109" s="1"/>
  <c r="U8" i="109"/>
  <c r="R8" i="109"/>
  <c r="AB7" i="109"/>
  <c r="Y7" i="109"/>
  <c r="U7" i="109"/>
  <c r="R7" i="109"/>
  <c r="AB6" i="109"/>
  <c r="Y6" i="109"/>
  <c r="U6" i="109"/>
  <c r="R6" i="109"/>
  <c r="AB5" i="109"/>
  <c r="AB4" i="109" s="1"/>
  <c r="Y5" i="109"/>
  <c r="U5" i="109"/>
  <c r="R5" i="109"/>
  <c r="R4" i="109" s="1"/>
  <c r="U4" i="109"/>
  <c r="AB23" i="108"/>
  <c r="Y23" i="108"/>
  <c r="X23" i="108" s="1"/>
  <c r="R23" i="108"/>
  <c r="AB22" i="108"/>
  <c r="Y22" i="108"/>
  <c r="X22" i="108" s="1"/>
  <c r="U22" i="108"/>
  <c r="R22" i="108"/>
  <c r="AB21" i="108"/>
  <c r="Y21" i="108"/>
  <c r="X21" i="108" s="1"/>
  <c r="U21" i="108"/>
  <c r="R21" i="108"/>
  <c r="AB20" i="108"/>
  <c r="Y20" i="108"/>
  <c r="X20" i="108" s="1"/>
  <c r="U20" i="108"/>
  <c r="R20" i="108"/>
  <c r="AB19" i="108"/>
  <c r="Y19" i="108"/>
  <c r="X19" i="108" s="1"/>
  <c r="U19" i="108"/>
  <c r="R19" i="108"/>
  <c r="AB18" i="108"/>
  <c r="Y18" i="108"/>
  <c r="X18" i="108" s="1"/>
  <c r="U18" i="108"/>
  <c r="R18" i="108"/>
  <c r="AB17" i="108"/>
  <c r="Y17" i="108"/>
  <c r="U17" i="108"/>
  <c r="R17" i="108"/>
  <c r="AB16" i="108"/>
  <c r="Y16" i="108"/>
  <c r="X16" i="108" s="1"/>
  <c r="U16" i="108"/>
  <c r="U4" i="108" s="1"/>
  <c r="R16" i="108"/>
  <c r="AB15" i="108"/>
  <c r="Y15" i="108"/>
  <c r="X15" i="108"/>
  <c r="U15" i="108"/>
  <c r="R15" i="108"/>
  <c r="AB14" i="108"/>
  <c r="Y14" i="108"/>
  <c r="X14" i="108" s="1"/>
  <c r="U14" i="108"/>
  <c r="R14" i="108"/>
  <c r="AB13" i="108"/>
  <c r="Y13" i="108"/>
  <c r="U13" i="108"/>
  <c r="R13" i="108"/>
  <c r="AB12" i="108"/>
  <c r="Y12" i="108"/>
  <c r="X12" i="108" s="1"/>
  <c r="U12" i="108"/>
  <c r="R12" i="108"/>
  <c r="AB11" i="108"/>
  <c r="Y11" i="108"/>
  <c r="X11" i="108" s="1"/>
  <c r="U11" i="108"/>
  <c r="R11" i="108"/>
  <c r="AB10" i="108"/>
  <c r="Y10" i="108"/>
  <c r="U10" i="108"/>
  <c r="R10" i="108"/>
  <c r="AB9" i="108"/>
  <c r="Y9" i="108"/>
  <c r="U9" i="108"/>
  <c r="R9" i="108"/>
  <c r="AB8" i="108"/>
  <c r="Y8" i="108"/>
  <c r="U8" i="108"/>
  <c r="R8" i="108"/>
  <c r="AB7" i="108"/>
  <c r="AB4" i="108" s="1"/>
  <c r="Y7" i="108"/>
  <c r="U7" i="108"/>
  <c r="R7" i="108"/>
  <c r="AB6" i="108"/>
  <c r="Y6" i="108"/>
  <c r="X6" i="108" s="1"/>
  <c r="U6" i="108"/>
  <c r="R6" i="108"/>
  <c r="AB5" i="108"/>
  <c r="Y5" i="108"/>
  <c r="X5" i="108" s="1"/>
  <c r="U5" i="108"/>
  <c r="R5" i="108"/>
  <c r="R4" i="108"/>
  <c r="D8" i="109"/>
  <c r="D19" i="109"/>
  <c r="D20" i="109"/>
  <c r="D21" i="109"/>
  <c r="D22" i="109"/>
  <c r="X9" i="108" l="1"/>
  <c r="X12" i="109"/>
  <c r="X15" i="109"/>
  <c r="X16" i="109"/>
  <c r="X17" i="109"/>
  <c r="X18" i="109"/>
  <c r="X7" i="109"/>
  <c r="X9" i="109"/>
  <c r="X10" i="109"/>
  <c r="X5" i="109"/>
  <c r="X6" i="109"/>
  <c r="X13" i="109"/>
  <c r="X14" i="109"/>
  <c r="Y4" i="108"/>
  <c r="X4" i="108" s="1"/>
  <c r="X7" i="108"/>
  <c r="X17" i="108"/>
  <c r="X13" i="108"/>
  <c r="X8" i="108"/>
  <c r="X10" i="108"/>
  <c r="Y4" i="109"/>
  <c r="X4" i="109" s="1"/>
  <c r="AB24" i="107" l="1"/>
  <c r="Y24" i="107"/>
  <c r="X24" i="107" s="1"/>
  <c r="U24" i="107"/>
  <c r="R24" i="107"/>
  <c r="AB23" i="107"/>
  <c r="Y23" i="107"/>
  <c r="X23" i="107" s="1"/>
  <c r="U23" i="107"/>
  <c r="R23" i="107"/>
  <c r="AB22" i="107"/>
  <c r="Y22" i="107"/>
  <c r="U22" i="107"/>
  <c r="R22" i="107"/>
  <c r="AB21" i="107"/>
  <c r="Y21" i="107"/>
  <c r="X21" i="107" s="1"/>
  <c r="U21" i="107"/>
  <c r="R21" i="107"/>
  <c r="AB20" i="107"/>
  <c r="Y20" i="107"/>
  <c r="X20" i="107"/>
  <c r="U20" i="107"/>
  <c r="R20" i="107"/>
  <c r="AB19" i="107"/>
  <c r="Y19" i="107"/>
  <c r="X19" i="107" s="1"/>
  <c r="U19" i="107"/>
  <c r="R19" i="107"/>
  <c r="AB18" i="107"/>
  <c r="Y18" i="107"/>
  <c r="U18" i="107"/>
  <c r="R18" i="107"/>
  <c r="AB17" i="107"/>
  <c r="Y17" i="107"/>
  <c r="X17" i="107" s="1"/>
  <c r="U17" i="107"/>
  <c r="R17" i="107"/>
  <c r="AB16" i="107"/>
  <c r="Y16" i="107"/>
  <c r="X16" i="107" s="1"/>
  <c r="U16" i="107"/>
  <c r="R16" i="107"/>
  <c r="AB15" i="107"/>
  <c r="Y15" i="107"/>
  <c r="U15" i="107"/>
  <c r="R15" i="107"/>
  <c r="AB14" i="107"/>
  <c r="Y14" i="107"/>
  <c r="U14" i="107"/>
  <c r="R14" i="107"/>
  <c r="AB13" i="107"/>
  <c r="Y13" i="107"/>
  <c r="U13" i="107"/>
  <c r="R13" i="107"/>
  <c r="AB12" i="107"/>
  <c r="Y12" i="107"/>
  <c r="X12" i="107" s="1"/>
  <c r="U12" i="107"/>
  <c r="R12" i="107"/>
  <c r="AB11" i="107"/>
  <c r="Y11" i="107"/>
  <c r="U11" i="107"/>
  <c r="R11" i="107"/>
  <c r="AB10" i="107"/>
  <c r="Y10" i="107"/>
  <c r="U10" i="107"/>
  <c r="R10" i="107"/>
  <c r="AB9" i="107"/>
  <c r="Y9" i="107"/>
  <c r="U9" i="107"/>
  <c r="R9" i="107"/>
  <c r="AB8" i="107"/>
  <c r="Y8" i="107"/>
  <c r="X8" i="107" s="1"/>
  <c r="U8" i="107"/>
  <c r="R8" i="107"/>
  <c r="AB7" i="107"/>
  <c r="Y7" i="107"/>
  <c r="U7" i="107"/>
  <c r="R7" i="107"/>
  <c r="AB6" i="107"/>
  <c r="Y6" i="107"/>
  <c r="U6" i="107"/>
  <c r="R6" i="107"/>
  <c r="AB5" i="107"/>
  <c r="Y5" i="107"/>
  <c r="U5" i="107"/>
  <c r="U4" i="107" s="1"/>
  <c r="R5" i="107"/>
  <c r="X10" i="107" l="1"/>
  <c r="X14" i="107"/>
  <c r="X5" i="107"/>
  <c r="X6" i="107"/>
  <c r="X7" i="107"/>
  <c r="X18" i="107"/>
  <c r="AB4" i="107"/>
  <c r="X9" i="107"/>
  <c r="X11" i="107"/>
  <c r="X22" i="107"/>
  <c r="R4" i="107"/>
  <c r="X13" i="107"/>
  <c r="X15" i="107"/>
  <c r="Y4" i="107"/>
  <c r="X4" i="107" s="1"/>
  <c r="AB24" i="106" l="1"/>
  <c r="Y24" i="106"/>
  <c r="X24" i="106" s="1"/>
  <c r="U24" i="106"/>
  <c r="R24" i="106"/>
  <c r="AB23" i="106"/>
  <c r="Y23" i="106"/>
  <c r="X23" i="106" s="1"/>
  <c r="R23" i="106"/>
  <c r="AB22" i="106"/>
  <c r="Y22" i="106"/>
  <c r="X22" i="106" s="1"/>
  <c r="U22" i="106"/>
  <c r="R22" i="106"/>
  <c r="AB21" i="106"/>
  <c r="Y21" i="106"/>
  <c r="X21" i="106" s="1"/>
  <c r="U21" i="106"/>
  <c r="R21" i="106"/>
  <c r="AB20" i="106"/>
  <c r="Y20" i="106"/>
  <c r="X20" i="106" s="1"/>
  <c r="U20" i="106"/>
  <c r="R20" i="106"/>
  <c r="AB19" i="106"/>
  <c r="Y19" i="106"/>
  <c r="X19" i="106" s="1"/>
  <c r="U19" i="106"/>
  <c r="R19" i="106"/>
  <c r="AB18" i="106"/>
  <c r="Y18" i="106"/>
  <c r="X18" i="106" s="1"/>
  <c r="U18" i="106"/>
  <c r="R18" i="106"/>
  <c r="AB17" i="106"/>
  <c r="Y17" i="106"/>
  <c r="X17" i="106" s="1"/>
  <c r="U17" i="106"/>
  <c r="R17" i="106"/>
  <c r="AB16" i="106"/>
  <c r="Y16" i="106"/>
  <c r="X16" i="106" s="1"/>
  <c r="U16" i="106"/>
  <c r="R16" i="106"/>
  <c r="AB15" i="106"/>
  <c r="Y15" i="106"/>
  <c r="U15" i="106"/>
  <c r="R15" i="106"/>
  <c r="AB14" i="106"/>
  <c r="Y14" i="106"/>
  <c r="U14" i="106"/>
  <c r="R14" i="106"/>
  <c r="AB13" i="106"/>
  <c r="Y13" i="106"/>
  <c r="U13" i="106"/>
  <c r="R13" i="106"/>
  <c r="AB12" i="106"/>
  <c r="Y12" i="106"/>
  <c r="X12" i="106" s="1"/>
  <c r="U12" i="106"/>
  <c r="R12" i="106"/>
  <c r="AB11" i="106"/>
  <c r="Y11" i="106"/>
  <c r="U11" i="106"/>
  <c r="R11" i="106"/>
  <c r="AB10" i="106"/>
  <c r="Y10" i="106"/>
  <c r="U10" i="106"/>
  <c r="R10" i="106"/>
  <c r="AB9" i="106"/>
  <c r="Y9" i="106"/>
  <c r="U9" i="106"/>
  <c r="R9" i="106"/>
  <c r="AB8" i="106"/>
  <c r="Y8" i="106"/>
  <c r="X8" i="106" s="1"/>
  <c r="U8" i="106"/>
  <c r="R8" i="106"/>
  <c r="AB7" i="106"/>
  <c r="Y7" i="106"/>
  <c r="U7" i="106"/>
  <c r="R7" i="106"/>
  <c r="AB6" i="106"/>
  <c r="Y6" i="106"/>
  <c r="U6" i="106"/>
  <c r="R6" i="106"/>
  <c r="AB5" i="106"/>
  <c r="Y5" i="106"/>
  <c r="U5" i="106"/>
  <c r="U4" i="106" s="1"/>
  <c r="R5" i="106"/>
  <c r="X6" i="106" l="1"/>
  <c r="X7" i="106"/>
  <c r="X5" i="106"/>
  <c r="AB4" i="106"/>
  <c r="X9" i="106"/>
  <c r="X10" i="106"/>
  <c r="X11" i="106"/>
  <c r="R4" i="106"/>
  <c r="X13" i="106"/>
  <c r="X14" i="106"/>
  <c r="X15" i="106"/>
  <c r="Y4" i="106"/>
  <c r="X4" i="106" s="1"/>
  <c r="AB25" i="105" l="1"/>
  <c r="Y25" i="105"/>
  <c r="X25" i="105" s="1"/>
  <c r="U25" i="105"/>
  <c r="R25" i="105"/>
  <c r="AB24" i="105"/>
  <c r="Y24" i="105"/>
  <c r="X24" i="105"/>
  <c r="U24" i="105"/>
  <c r="R24" i="105"/>
  <c r="AB23" i="105"/>
  <c r="Y23" i="105"/>
  <c r="X23" i="105" s="1"/>
  <c r="U23" i="105"/>
  <c r="R23" i="105"/>
  <c r="AB22" i="105"/>
  <c r="Y22" i="105"/>
  <c r="X22" i="105" s="1"/>
  <c r="U22" i="105"/>
  <c r="R22" i="105"/>
  <c r="AB21" i="105"/>
  <c r="Y21" i="105"/>
  <c r="X21" i="105" s="1"/>
  <c r="U21" i="105"/>
  <c r="R21" i="105"/>
  <c r="AB20" i="105"/>
  <c r="Y20" i="105"/>
  <c r="X20" i="105" s="1"/>
  <c r="U20" i="105"/>
  <c r="R20" i="105"/>
  <c r="AB19" i="105"/>
  <c r="Y19" i="105"/>
  <c r="X19" i="105" s="1"/>
  <c r="U19" i="105"/>
  <c r="R19" i="105"/>
  <c r="AB18" i="105"/>
  <c r="Y18" i="105"/>
  <c r="U18" i="105"/>
  <c r="R18" i="105"/>
  <c r="AB17" i="105"/>
  <c r="Y17" i="105"/>
  <c r="X17" i="105" s="1"/>
  <c r="U17" i="105"/>
  <c r="R17" i="105"/>
  <c r="AB16" i="105"/>
  <c r="Y16" i="105"/>
  <c r="X16" i="105"/>
  <c r="U16" i="105"/>
  <c r="R16" i="105"/>
  <c r="AB15" i="105"/>
  <c r="Y15" i="105"/>
  <c r="X15" i="105" s="1"/>
  <c r="U15" i="105"/>
  <c r="R15" i="105"/>
  <c r="AB14" i="105"/>
  <c r="Y14" i="105"/>
  <c r="U14" i="105"/>
  <c r="R14" i="105"/>
  <c r="AB13" i="105"/>
  <c r="Y13" i="105"/>
  <c r="X13" i="105" s="1"/>
  <c r="U13" i="105"/>
  <c r="R13" i="105"/>
  <c r="AB12" i="105"/>
  <c r="X12" i="105" s="1"/>
  <c r="Y12" i="105"/>
  <c r="U12" i="105"/>
  <c r="R12" i="105"/>
  <c r="AB11" i="105"/>
  <c r="Y11" i="105"/>
  <c r="X11" i="105" s="1"/>
  <c r="U11" i="105"/>
  <c r="R11" i="105"/>
  <c r="AB10" i="105"/>
  <c r="Y10" i="105"/>
  <c r="X10" i="105" s="1"/>
  <c r="U10" i="105"/>
  <c r="R10" i="105"/>
  <c r="AB9" i="105"/>
  <c r="Y9" i="105"/>
  <c r="X9" i="105" s="1"/>
  <c r="U9" i="105"/>
  <c r="R9" i="105"/>
  <c r="AB8" i="105"/>
  <c r="Y8" i="105"/>
  <c r="X8" i="105"/>
  <c r="U8" i="105"/>
  <c r="R8" i="105"/>
  <c r="AB7" i="105"/>
  <c r="Y7" i="105"/>
  <c r="X7" i="105" s="1"/>
  <c r="U7" i="105"/>
  <c r="R7" i="105"/>
  <c r="AB6" i="105"/>
  <c r="Y6" i="105"/>
  <c r="X6" i="105" s="1"/>
  <c r="U6" i="105"/>
  <c r="R6" i="105"/>
  <c r="AB5" i="105"/>
  <c r="Y5" i="105"/>
  <c r="X5" i="105" s="1"/>
  <c r="U5" i="105"/>
  <c r="R5" i="105"/>
  <c r="AB4" i="105" l="1"/>
  <c r="X14" i="105"/>
  <c r="R4" i="105"/>
  <c r="U4" i="105"/>
  <c r="X18" i="105"/>
  <c r="Y4" i="105"/>
  <c r="X4" i="105" s="1"/>
  <c r="AB25" i="104" l="1"/>
  <c r="Y25" i="104"/>
  <c r="X25" i="104"/>
  <c r="U25" i="104"/>
  <c r="R25" i="104"/>
  <c r="AB24" i="104"/>
  <c r="Y24" i="104"/>
  <c r="X24" i="104" s="1"/>
  <c r="U24" i="104"/>
  <c r="R24" i="104"/>
  <c r="AB23" i="104"/>
  <c r="Y23" i="104"/>
  <c r="X23" i="104" s="1"/>
  <c r="U23" i="104"/>
  <c r="R23" i="104"/>
  <c r="AB22" i="104"/>
  <c r="Y22" i="104"/>
  <c r="X22" i="104"/>
  <c r="U22" i="104"/>
  <c r="R22" i="104"/>
  <c r="AB21" i="104"/>
  <c r="Y21" i="104"/>
  <c r="X21" i="104" s="1"/>
  <c r="U21" i="104"/>
  <c r="R21" i="104"/>
  <c r="AB20" i="104"/>
  <c r="Y20" i="104"/>
  <c r="U20" i="104"/>
  <c r="R20" i="104"/>
  <c r="AB19" i="104"/>
  <c r="Y19" i="104"/>
  <c r="U19" i="104"/>
  <c r="R19" i="104"/>
  <c r="AB18" i="104"/>
  <c r="Y18" i="104"/>
  <c r="U18" i="104"/>
  <c r="R18" i="104"/>
  <c r="AB17" i="104"/>
  <c r="Y17" i="104"/>
  <c r="X17" i="104" s="1"/>
  <c r="U17" i="104"/>
  <c r="R17" i="104"/>
  <c r="AB16" i="104"/>
  <c r="Y16" i="104"/>
  <c r="U16" i="104"/>
  <c r="R16" i="104"/>
  <c r="AB15" i="104"/>
  <c r="Y15" i="104"/>
  <c r="U15" i="104"/>
  <c r="R15" i="104"/>
  <c r="AB14" i="104"/>
  <c r="X14" i="104" s="1"/>
  <c r="Y14" i="104"/>
  <c r="U14" i="104"/>
  <c r="R14" i="104"/>
  <c r="AB13" i="104"/>
  <c r="Y13" i="104"/>
  <c r="X13" i="104" s="1"/>
  <c r="U13" i="104"/>
  <c r="R13" i="104"/>
  <c r="AB12" i="104"/>
  <c r="Y12" i="104"/>
  <c r="U12" i="104"/>
  <c r="R12" i="104"/>
  <c r="AB11" i="104"/>
  <c r="Y11" i="104"/>
  <c r="U11" i="104"/>
  <c r="R11" i="104"/>
  <c r="AB10" i="104"/>
  <c r="Y10" i="104"/>
  <c r="U10" i="104"/>
  <c r="R10" i="104"/>
  <c r="AB9" i="104"/>
  <c r="Y9" i="104"/>
  <c r="X9" i="104"/>
  <c r="U9" i="104"/>
  <c r="R9" i="104"/>
  <c r="AB8" i="104"/>
  <c r="Y8" i="104"/>
  <c r="X8" i="104" s="1"/>
  <c r="U8" i="104"/>
  <c r="R8" i="104"/>
  <c r="AB7" i="104"/>
  <c r="Y7" i="104"/>
  <c r="U7" i="104"/>
  <c r="R7" i="104"/>
  <c r="AB6" i="104"/>
  <c r="Y6" i="104"/>
  <c r="X6" i="104"/>
  <c r="U6" i="104"/>
  <c r="R6" i="104"/>
  <c r="AB5" i="104"/>
  <c r="Y5" i="104"/>
  <c r="X5" i="104" s="1"/>
  <c r="U5" i="104"/>
  <c r="R5" i="104"/>
  <c r="Y4" i="104" l="1"/>
  <c r="X4" i="104" s="1"/>
  <c r="X18" i="104"/>
  <c r="X10" i="104"/>
  <c r="X11" i="104"/>
  <c r="X16" i="104"/>
  <c r="X7" i="104"/>
  <c r="X15" i="104"/>
  <c r="U4" i="104"/>
  <c r="R4" i="104"/>
  <c r="X12" i="104"/>
  <c r="X19" i="104"/>
  <c r="X20" i="104"/>
  <c r="AB4" i="104"/>
  <c r="AB27" i="103" l="1"/>
  <c r="Y27" i="103"/>
  <c r="R27" i="103"/>
  <c r="AB26" i="103"/>
  <c r="Y26" i="103"/>
  <c r="U26" i="103"/>
  <c r="R26" i="103"/>
  <c r="AB25" i="103"/>
  <c r="Y25" i="103"/>
  <c r="U25" i="103"/>
  <c r="R25" i="103"/>
  <c r="AB24" i="103"/>
  <c r="Y24" i="103"/>
  <c r="U24" i="103"/>
  <c r="R24" i="103"/>
  <c r="AB23" i="103"/>
  <c r="Y23" i="103"/>
  <c r="X23" i="103" s="1"/>
  <c r="U23" i="103"/>
  <c r="R23" i="103"/>
  <c r="AB22" i="103"/>
  <c r="Y22" i="103"/>
  <c r="U22" i="103"/>
  <c r="R22" i="103"/>
  <c r="AB21" i="103"/>
  <c r="Y21" i="103"/>
  <c r="U21" i="103"/>
  <c r="R21" i="103"/>
  <c r="AB20" i="103"/>
  <c r="Y20" i="103"/>
  <c r="U20" i="103"/>
  <c r="R20" i="103"/>
  <c r="AB19" i="103"/>
  <c r="X19" i="103" s="1"/>
  <c r="Y19" i="103"/>
  <c r="U19" i="103"/>
  <c r="R19" i="103"/>
  <c r="AB18" i="103"/>
  <c r="Y18" i="103"/>
  <c r="U18" i="103"/>
  <c r="R18" i="103"/>
  <c r="AB17" i="103"/>
  <c r="Y17" i="103"/>
  <c r="U17" i="103"/>
  <c r="R17" i="103"/>
  <c r="AB16" i="103"/>
  <c r="Y16" i="103"/>
  <c r="U16" i="103"/>
  <c r="R16" i="103"/>
  <c r="AB15" i="103"/>
  <c r="Y15" i="103"/>
  <c r="X15" i="103" s="1"/>
  <c r="U15" i="103"/>
  <c r="R15" i="103"/>
  <c r="AB14" i="103"/>
  <c r="Y14" i="103"/>
  <c r="U14" i="103"/>
  <c r="R14" i="103"/>
  <c r="AB13" i="103"/>
  <c r="Y13" i="103"/>
  <c r="U13" i="103"/>
  <c r="R13" i="103"/>
  <c r="AB12" i="103"/>
  <c r="Y12" i="103"/>
  <c r="U12" i="103"/>
  <c r="R12" i="103"/>
  <c r="AB11" i="103"/>
  <c r="X11" i="103" s="1"/>
  <c r="Y11" i="103"/>
  <c r="U11" i="103"/>
  <c r="R11" i="103"/>
  <c r="AB10" i="103"/>
  <c r="Y10" i="103"/>
  <c r="U10" i="103"/>
  <c r="R10" i="103"/>
  <c r="AB9" i="103"/>
  <c r="Y9" i="103"/>
  <c r="U9" i="103"/>
  <c r="R9" i="103"/>
  <c r="AB8" i="103"/>
  <c r="Y8" i="103"/>
  <c r="U8" i="103"/>
  <c r="U4" i="103" s="1"/>
  <c r="R8" i="103"/>
  <c r="AB7" i="103"/>
  <c r="Y7" i="103"/>
  <c r="X7" i="103"/>
  <c r="U7" i="103"/>
  <c r="R7" i="103"/>
  <c r="AB6" i="103"/>
  <c r="Y6" i="103"/>
  <c r="X6" i="103" s="1"/>
  <c r="U6" i="103"/>
  <c r="R6" i="103"/>
  <c r="AB5" i="103"/>
  <c r="Y5" i="103"/>
  <c r="X5" i="103" s="1"/>
  <c r="U5" i="103"/>
  <c r="R5" i="103"/>
  <c r="B7" i="103"/>
  <c r="X8" i="103" l="1"/>
  <c r="X9" i="103"/>
  <c r="X10" i="103"/>
  <c r="X12" i="103"/>
  <c r="X13" i="103"/>
  <c r="X14" i="103"/>
  <c r="X16" i="103"/>
  <c r="X17" i="103"/>
  <c r="X18" i="103"/>
  <c r="X20" i="103"/>
  <c r="X21" i="103"/>
  <c r="X22" i="103"/>
  <c r="X27" i="103"/>
  <c r="X24" i="103"/>
  <c r="X25" i="103"/>
  <c r="X26" i="103"/>
  <c r="AB4" i="103"/>
  <c r="R4" i="103"/>
  <c r="Y4" i="103"/>
  <c r="X4" i="103" s="1"/>
  <c r="D7" i="103"/>
  <c r="B8" i="103" s="1"/>
  <c r="D8" i="103" s="1"/>
  <c r="B9" i="103" s="1"/>
  <c r="D9" i="103" l="1"/>
  <c r="B10" i="103" l="1"/>
  <c r="D10" i="103" l="1"/>
  <c r="B11" i="103" s="1"/>
  <c r="D11" i="103" l="1"/>
  <c r="B12" i="103" l="1"/>
  <c r="D12" i="103" l="1"/>
  <c r="B13" i="103" s="1"/>
  <c r="D13" i="103" l="1"/>
  <c r="B14" i="103" l="1"/>
  <c r="D14" i="103" l="1"/>
  <c r="B15" i="103" l="1"/>
  <c r="D15" i="103" l="1"/>
  <c r="B16" i="103" l="1"/>
  <c r="D16" i="103" l="1"/>
  <c r="B17" i="103" l="1"/>
  <c r="D17" i="103" l="1"/>
  <c r="B18" i="103" l="1"/>
  <c r="D18" i="103" l="1"/>
  <c r="B19" i="103" l="1"/>
  <c r="D19" i="103" l="1"/>
  <c r="B20" i="103" s="1"/>
  <c r="D20" i="103" l="1"/>
  <c r="B21" i="103" l="1"/>
  <c r="D21" i="103" l="1"/>
  <c r="B22" i="103" l="1"/>
  <c r="D22" i="103" l="1"/>
  <c r="B23" i="103" l="1"/>
  <c r="D23" i="103" l="1"/>
  <c r="B24" i="103" l="1"/>
  <c r="D24" i="103" l="1"/>
  <c r="B25" i="103" s="1"/>
  <c r="D25" i="103" l="1"/>
  <c r="B26" i="103" s="1"/>
  <c r="B27" i="103" l="1"/>
  <c r="D26" i="103"/>
  <c r="D27" i="103" l="1"/>
  <c r="U27" i="102" l="1"/>
  <c r="U26" i="102"/>
  <c r="U25" i="102"/>
  <c r="U24" i="102"/>
  <c r="U23" i="102"/>
  <c r="U22" i="102"/>
  <c r="U21" i="102"/>
  <c r="U20" i="102"/>
  <c r="U19" i="102"/>
  <c r="U18" i="102"/>
  <c r="U17" i="102"/>
  <c r="U16" i="102"/>
  <c r="U15" i="102"/>
  <c r="U14" i="102"/>
  <c r="U13" i="102"/>
  <c r="U12" i="102"/>
  <c r="U11" i="102"/>
  <c r="U10" i="102"/>
  <c r="U9" i="102"/>
  <c r="U8" i="102"/>
  <c r="U4" i="102" s="1"/>
  <c r="U7" i="102"/>
  <c r="AB29" i="102"/>
  <c r="Y29" i="102"/>
  <c r="X29" i="102"/>
  <c r="R29" i="102"/>
  <c r="AB28" i="102"/>
  <c r="Y28" i="102"/>
  <c r="X28" i="102" s="1"/>
  <c r="U28" i="102"/>
  <c r="R28" i="102"/>
  <c r="AB27" i="102"/>
  <c r="Y27" i="102"/>
  <c r="X27" i="102" s="1"/>
  <c r="R27" i="102"/>
  <c r="AB26" i="102"/>
  <c r="Y26" i="102"/>
  <c r="X26" i="102" s="1"/>
  <c r="R26" i="102"/>
  <c r="AB25" i="102"/>
  <c r="X25" i="102" s="1"/>
  <c r="Y25" i="102"/>
  <c r="R25" i="102"/>
  <c r="AB24" i="102"/>
  <c r="X24" i="102" s="1"/>
  <c r="Y24" i="102"/>
  <c r="R24" i="102"/>
  <c r="AB23" i="102"/>
  <c r="Y23" i="102"/>
  <c r="R23" i="102"/>
  <c r="AB22" i="102"/>
  <c r="Y22" i="102"/>
  <c r="X22" i="102" s="1"/>
  <c r="R22" i="102"/>
  <c r="AB21" i="102"/>
  <c r="Y21" i="102"/>
  <c r="X21" i="102" s="1"/>
  <c r="R21" i="102"/>
  <c r="AB20" i="102"/>
  <c r="Y20" i="102"/>
  <c r="X20" i="102" s="1"/>
  <c r="R20" i="102"/>
  <c r="AB19" i="102"/>
  <c r="X19" i="102" s="1"/>
  <c r="Y19" i="102"/>
  <c r="R19" i="102"/>
  <c r="AB18" i="102"/>
  <c r="Y18" i="102"/>
  <c r="X18" i="102" s="1"/>
  <c r="R18" i="102"/>
  <c r="AB17" i="102"/>
  <c r="Y17" i="102"/>
  <c r="X17" i="102" s="1"/>
  <c r="R17" i="102"/>
  <c r="AB16" i="102"/>
  <c r="Y16" i="102"/>
  <c r="X16" i="102"/>
  <c r="R16" i="102"/>
  <c r="AB15" i="102"/>
  <c r="Y15" i="102"/>
  <c r="X15" i="102"/>
  <c r="R15" i="102"/>
  <c r="AB14" i="102"/>
  <c r="Y14" i="102"/>
  <c r="X14" i="102" s="1"/>
  <c r="R14" i="102"/>
  <c r="AB13" i="102"/>
  <c r="Y13" i="102"/>
  <c r="R13" i="102"/>
  <c r="AB12" i="102"/>
  <c r="Y12" i="102"/>
  <c r="X12" i="102" s="1"/>
  <c r="R12" i="102"/>
  <c r="AB11" i="102"/>
  <c r="Y11" i="102"/>
  <c r="R11" i="102"/>
  <c r="AB10" i="102"/>
  <c r="Y10" i="102"/>
  <c r="X10" i="102" s="1"/>
  <c r="R10" i="102"/>
  <c r="AB9" i="102"/>
  <c r="Y9" i="102"/>
  <c r="R9" i="102"/>
  <c r="AB8" i="102"/>
  <c r="Y8" i="102"/>
  <c r="X8" i="102" s="1"/>
  <c r="R8" i="102"/>
  <c r="AB7" i="102"/>
  <c r="Y7" i="102"/>
  <c r="X7" i="102" s="1"/>
  <c r="R7" i="102"/>
  <c r="AB6" i="102"/>
  <c r="Y6" i="102"/>
  <c r="X6" i="102" s="1"/>
  <c r="U6" i="102"/>
  <c r="R6" i="102"/>
  <c r="AB5" i="102"/>
  <c r="Y5" i="102"/>
  <c r="U5" i="102"/>
  <c r="R5" i="102"/>
  <c r="R4" i="102"/>
  <c r="X11" i="102" l="1"/>
  <c r="X5" i="102"/>
  <c r="X9" i="102"/>
  <c r="X13" i="102"/>
  <c r="X23" i="102"/>
  <c r="AB4" i="102"/>
  <c r="Y4" i="102"/>
  <c r="X4" i="102" s="1"/>
  <c r="R35" i="99" l="1"/>
  <c r="U34" i="99"/>
  <c r="R34" i="99"/>
  <c r="U33" i="99"/>
  <c r="R33" i="99"/>
  <c r="U32" i="99"/>
  <c r="R32" i="99"/>
  <c r="U31" i="99"/>
  <c r="R31" i="99"/>
  <c r="U30" i="99"/>
  <c r="R30" i="99"/>
  <c r="U29" i="99"/>
  <c r="R29" i="99"/>
  <c r="U28" i="99"/>
  <c r="R28" i="99"/>
  <c r="R27" i="99"/>
  <c r="U26" i="99"/>
  <c r="R26" i="99"/>
  <c r="U25" i="99"/>
  <c r="R25" i="99"/>
  <c r="U24" i="99"/>
  <c r="R24" i="99"/>
  <c r="U23" i="99"/>
  <c r="R23" i="99"/>
  <c r="U22" i="99"/>
  <c r="R22" i="99"/>
  <c r="R21" i="99"/>
  <c r="U20" i="99"/>
  <c r="R20" i="99"/>
  <c r="U19" i="99"/>
  <c r="R19" i="99"/>
  <c r="U18" i="99"/>
  <c r="R18" i="99"/>
  <c r="U17" i="99"/>
  <c r="R17" i="99"/>
  <c r="U16" i="99"/>
  <c r="R16" i="99"/>
  <c r="U15" i="99"/>
  <c r="R15" i="99"/>
  <c r="U14" i="99"/>
  <c r="R14" i="99"/>
  <c r="U13" i="99"/>
  <c r="R13" i="99"/>
  <c r="U12" i="99"/>
  <c r="R12" i="99"/>
  <c r="U11" i="99"/>
  <c r="R11" i="99"/>
  <c r="U10" i="99"/>
  <c r="R10" i="99"/>
  <c r="U9" i="99"/>
  <c r="R9" i="99"/>
  <c r="U8" i="99"/>
  <c r="R8" i="99"/>
  <c r="R7" i="99"/>
  <c r="U6" i="99"/>
  <c r="R6" i="99"/>
  <c r="U5" i="99"/>
  <c r="R5" i="99"/>
  <c r="AB35" i="99"/>
  <c r="Y35" i="99"/>
  <c r="X35" i="99" s="1"/>
  <c r="AB34" i="99"/>
  <c r="Y34" i="99"/>
  <c r="X34" i="99" s="1"/>
  <c r="AB33" i="99"/>
  <c r="Y33" i="99"/>
  <c r="X33" i="99" s="1"/>
  <c r="AB32" i="99"/>
  <c r="Y32" i="99"/>
  <c r="X32" i="99" s="1"/>
  <c r="AB31" i="99"/>
  <c r="Y31" i="99"/>
  <c r="AB30" i="99"/>
  <c r="Y30" i="99"/>
  <c r="D30" i="99"/>
  <c r="AB29" i="99"/>
  <c r="Y29" i="99"/>
  <c r="AB28" i="99"/>
  <c r="Y28" i="99"/>
  <c r="AB27" i="99"/>
  <c r="Y27" i="99"/>
  <c r="AB26" i="99"/>
  <c r="Y26" i="99"/>
  <c r="AB25" i="99"/>
  <c r="Y25" i="99"/>
  <c r="AB24" i="99"/>
  <c r="Y24" i="99"/>
  <c r="AB23" i="99"/>
  <c r="Y23" i="99"/>
  <c r="AB22" i="99"/>
  <c r="Y22" i="99"/>
  <c r="AB21" i="99"/>
  <c r="Y21" i="99"/>
  <c r="AB20" i="99"/>
  <c r="Y20" i="99"/>
  <c r="AB19" i="99"/>
  <c r="Y19" i="99"/>
  <c r="AB18" i="99"/>
  <c r="Y18" i="99"/>
  <c r="AB17" i="99"/>
  <c r="Y17" i="99"/>
  <c r="D17" i="99"/>
  <c r="AB16" i="99"/>
  <c r="Y16" i="99"/>
  <c r="X16" i="99" s="1"/>
  <c r="D16" i="99"/>
  <c r="AB15" i="99"/>
  <c r="Y15" i="99"/>
  <c r="AB14" i="99"/>
  <c r="Y14" i="99"/>
  <c r="D14" i="99"/>
  <c r="AB13" i="99"/>
  <c r="Y13" i="99"/>
  <c r="X13" i="99" s="1"/>
  <c r="AB12" i="99"/>
  <c r="Y12" i="99"/>
  <c r="X12" i="99" s="1"/>
  <c r="AB11" i="99"/>
  <c r="Y11" i="99"/>
  <c r="AB10" i="99"/>
  <c r="Y10" i="99"/>
  <c r="AB9" i="99"/>
  <c r="Y9" i="99"/>
  <c r="AB8" i="99"/>
  <c r="Y8" i="99"/>
  <c r="AB7" i="99"/>
  <c r="Y7" i="99"/>
  <c r="X7" i="99" s="1"/>
  <c r="AB6" i="99"/>
  <c r="Y6" i="99"/>
  <c r="AB5" i="99"/>
  <c r="Y5" i="99"/>
  <c r="AB4" i="99" l="1"/>
  <c r="X5" i="99"/>
  <c r="Y4" i="99"/>
  <c r="X4" i="99" s="1"/>
  <c r="X6" i="99"/>
  <c r="R4" i="99"/>
  <c r="U4" i="99"/>
  <c r="X23" i="99"/>
  <c r="X8" i="99"/>
  <c r="X19" i="99"/>
  <c r="X21" i="99"/>
  <c r="X27" i="99"/>
  <c r="X29" i="99"/>
  <c r="X30" i="99"/>
  <c r="X20" i="99"/>
  <c r="X22" i="99"/>
  <c r="X28" i="99"/>
  <c r="X9" i="99"/>
  <c r="X11" i="99"/>
  <c r="X14" i="99"/>
  <c r="X17" i="99"/>
  <c r="X24" i="99"/>
  <c r="X26" i="99"/>
  <c r="X31" i="99"/>
  <c r="X10" i="99"/>
  <c r="X15" i="99"/>
  <c r="X18" i="99"/>
  <c r="X25" i="99"/>
</calcChain>
</file>

<file path=xl/sharedStrings.xml><?xml version="1.0" encoding="utf-8"?>
<sst xmlns="http://schemas.openxmlformats.org/spreadsheetml/2006/main" count="2248" uniqueCount="1229">
  <si>
    <t>►</t>
  </si>
  <si>
    <t>→│</t>
  </si>
  <si>
    <t>│←</t>
  </si>
  <si>
    <t>pg.</t>
  </si>
  <si>
    <t xml:space="preserve"> +</t>
  </si>
  <si>
    <t>▼</t>
  </si>
  <si>
    <t>▬Philanews Nr. .. / ..(pg..-..)▬</t>
  </si>
  <si>
    <t>17bis</t>
  </si>
  <si>
    <t>FDS-2010-26│←</t>
  </si>
  <si>
    <t>3985 / 3990 - Antverpia 2010 - Bloc BL177</t>
  </si>
  <si>
    <t>3991 - Emission solidaire du don d'organes - Timbres du carnet B110</t>
  </si>
  <si>
    <t>3992 - Du Mundaneum à Internet - bloc BL178</t>
  </si>
  <si>
    <t xml:space="preserve">3994 - PHILATELIE DE LA JEUNESSE - Le mariage de Largo Winch </t>
  </si>
  <si>
    <t xml:space="preserve">4000 / 4001 - Timbres fleuraux (Floralies Gantoise) </t>
  </si>
  <si>
    <t>4002 / 4003 - EUROPE - Le nez dans les livres - bloc BL179</t>
  </si>
  <si>
    <t>4004 / 4013 - Hors du nid - Timbres du carnet B112</t>
  </si>
  <si>
    <t>4029 - Antverpia 2010 - bloc BL181</t>
  </si>
  <si>
    <t xml:space="preserve">4014 / 4018 - Fête du Timbre - 'Sauvez la Terre' </t>
  </si>
  <si>
    <t>4019 / 4028 - La mode, c'est belge - bloc BL180</t>
  </si>
  <si>
    <t>4030 / 4034 - 25 ans de timbers de hauts vol - bloc BL182</t>
  </si>
  <si>
    <t xml:space="preserve">4035 - Le Prince Philippe fête ses 50 ans </t>
  </si>
  <si>
    <t xml:space="preserve">4036 - Sur les rails - 175 ans de chemins de fer belges </t>
  </si>
  <si>
    <t>4043 / 4045 - Sport au top -</t>
  </si>
  <si>
    <t xml:space="preserve">4047 - Prenez les choses en main </t>
  </si>
  <si>
    <t xml:space="preserve">4048 - L'UNION EUROPÉENNE - La Présidence belge </t>
  </si>
  <si>
    <t>4049 / 4053 - Sous le charme des immeubles de grande hauteur - bloc BL183</t>
  </si>
  <si>
    <t xml:space="preserve">4056 / 4060 - La Poste en mouvement </t>
  </si>
  <si>
    <t>4061 / 4063 - Nouvelle vie à la brasserie - brasseries reconverties</t>
  </si>
  <si>
    <t>4064 / 4068 - Régions belges - bloc BL184</t>
  </si>
  <si>
    <t xml:space="preserve">4079 / 4083 - Métiers menacés </t>
  </si>
  <si>
    <t xml:space="preserve">4085 / 4086 - Les Primitifs Flamands - bloc BL185 </t>
  </si>
  <si>
    <t>4087 / 4088 - Joyeux Noël (autocollant) - Carnets B116 &amp; B117</t>
  </si>
  <si>
    <t>4037 / 4041 - Les Timbres Festifs font revivre les swinging sixties ►carnet B113</t>
  </si>
  <si>
    <t>4069 / 4078 - La Magie de Folon (adhésif) -  Timbres du carnet B115</t>
  </si>
  <si>
    <t>3995 / 3999 - LITTÉRATURE - Balade littéraire à Bruxelles - 1/2 carnet B111</t>
  </si>
  <si>
    <t>4054 / 4055 - Itinéraires cyclables + pédestres ► Flandre / Wallonie►carnet B114</t>
  </si>
  <si>
    <t>FDS-2010-26-(b)</t>
  </si>
  <si>
    <t>FDS-2010-26-(a)</t>
  </si>
  <si>
    <t>FDS-2010-2│←</t>
  </si>
  <si>
    <t>FDS-2010-15│←</t>
  </si>
  <si>
    <t>FDS-2010-19│←</t>
  </si>
  <si>
    <t>FDS-AA-N°</t>
  </si>
  <si>
    <t>▬Philanews N°. .. / ..(pg..-..)▬</t>
  </si>
  <si>
    <t>▬ Philanews N°. 1 / 2010 (pg. 4 - 5) ▬</t>
  </si>
  <si>
    <t>▬ Philanews N°. 1 / 2010 (pg. 6 - 7) ▬</t>
  </si>
  <si>
    <t>▬ Philanews N°. 1 / 2010 (pg. 9 - 10) ▬</t>
  </si>
  <si>
    <t>▬ Philanews N°. 1 / 2010 (pg.  12 - 13) ▬</t>
  </si>
  <si>
    <t>▬ Philanews N°. 1 / 2010 (pg.  14 - 15) ▬</t>
  </si>
  <si>
    <t>▬ Philanews N°. 2 / 2010 (pg.  4 - 5) ▬</t>
  </si>
  <si>
    <t>▬ Philanews N°. 2 / 2010 (pg.  6 - 8) ▬</t>
  </si>
  <si>
    <t>▬ Philanews N°. 2 / 2010 (pg.  9 ) ▬</t>
  </si>
  <si>
    <t>▬ Philanews N°. 2 / 2010 (pg. 14 - 15) ▬</t>
  </si>
  <si>
    <t>▬ Philanews N°. 2 / 2010 (pg. 10 - 11) ▬</t>
  </si>
  <si>
    <t>▬ Philanews N°. 2 / 2010 (pg. 12 - 13) ▬</t>
  </si>
  <si>
    <t>▬ Philanews N°. 2 / 2010 (pg. 16 - 17) ▬</t>
  </si>
  <si>
    <t>▬ Philanews N°. 2 / 2010 (pg. 18 - 19) ▬</t>
  </si>
  <si>
    <t>▬ Philanews N°. 3 / 2010 (pg. 4 - 5) ▬</t>
  </si>
  <si>
    <t>▬ Philanews N°. 3 / 2010 (pg. 6 - 7) ▬</t>
  </si>
  <si>
    <t>▬ Philanews N°. 3 / 2010 (pg. 8 - 10) ▬</t>
  </si>
  <si>
    <t>▬ Philanews N°. 3 / 2010 (pg. 12 - 13) ▬</t>
  </si>
  <si>
    <t>▬ Philanews N°. 3 / 2010 (pg. 11) + N°. 4 / 2010 (pg. 13) ▬</t>
  </si>
  <si>
    <t>▬ Philanews N°. 4 / 2010 (pg. 4 - 5) ▬</t>
  </si>
  <si>
    <t>▬ Philanews N°. 4 / 2010 (pg. 6 - 7) ▬</t>
  </si>
  <si>
    <t>▬ Philanews N°. 4 / 2010 (pg. 8 - 9) ▬</t>
  </si>
  <si>
    <t>▬ Philanews N°. 4 / 2010 (pg. 10 - 12) ▬</t>
  </si>
  <si>
    <t>▬ Philanews N°. 5 / 2010 (pg. 5 - 7) ▬</t>
  </si>
  <si>
    <t>▬ Philanews N°. 5 / 2010 (pg. 8 - 9) ▬</t>
  </si>
  <si>
    <t>▬ Philanews N°. 5 / 2010 (pg. 10 - 13) ▬</t>
  </si>
  <si>
    <t>▬ Philanews N°. 5 / 2010 (pg. 14 - 15) ▬</t>
  </si>
  <si>
    <t xml:space="preserve">FDS A2010 (3983-4088)  - aperçu compilé par    </t>
  </si>
  <si>
    <t>Album(fr) A2010 (3983-4088) &amp; invent.</t>
  </si>
  <si>
    <t>date</t>
  </si>
  <si>
    <t>N° O</t>
  </si>
  <si>
    <t>année</t>
  </si>
  <si>
    <t>prévente</t>
  </si>
  <si>
    <t>1er jour</t>
  </si>
  <si>
    <t>Timbres sur le FDS</t>
  </si>
  <si>
    <t>Double</t>
  </si>
  <si>
    <t>du N° au N°</t>
  </si>
  <si>
    <t>séries</t>
  </si>
  <si>
    <t>FDS-2010-1</t>
  </si>
  <si>
    <t>3985</t>
  </si>
  <si>
    <t xml:space="preserve"> 3990</t>
  </si>
  <si>
    <t>FDS-2010-2 (a)</t>
  </si>
  <si>
    <t>3991</t>
  </si>
  <si>
    <t/>
  </si>
  <si>
    <t>FDS-2010-2 (b)</t>
  </si>
  <si>
    <t>FDS-2010-3</t>
  </si>
  <si>
    <t>3992</t>
  </si>
  <si>
    <t>FDS-2010-4</t>
  </si>
  <si>
    <t>3994</t>
  </si>
  <si>
    <t>FDS-2010-5</t>
  </si>
  <si>
    <t>3995</t>
  </si>
  <si>
    <t xml:space="preserve"> 3999</t>
  </si>
  <si>
    <t>FDS-2010-6</t>
  </si>
  <si>
    <t>4000</t>
  </si>
  <si>
    <t xml:space="preserve"> 4001</t>
  </si>
  <si>
    <t>FDS-2010-7</t>
  </si>
  <si>
    <t>4002</t>
  </si>
  <si>
    <t xml:space="preserve"> 4003</t>
  </si>
  <si>
    <t>FDS-2010-8</t>
  </si>
  <si>
    <t>4004</t>
  </si>
  <si>
    <t xml:space="preserve"> 4013</t>
  </si>
  <si>
    <t>FDS-2010-9</t>
  </si>
  <si>
    <t>4029</t>
  </si>
  <si>
    <t>FDS-2010-10</t>
  </si>
  <si>
    <t>4014</t>
  </si>
  <si>
    <t xml:space="preserve"> 4018</t>
  </si>
  <si>
    <t>FDS-2010-11</t>
  </si>
  <si>
    <t>4019</t>
  </si>
  <si>
    <t xml:space="preserve"> 4028</t>
  </si>
  <si>
    <t>FDS-2010-12</t>
  </si>
  <si>
    <t>4030</t>
  </si>
  <si>
    <t xml:space="preserve"> 4034</t>
  </si>
  <si>
    <t>FDS-2010-13</t>
  </si>
  <si>
    <t>4035</t>
  </si>
  <si>
    <t>FDS-2010-14</t>
  </si>
  <si>
    <t>4036</t>
  </si>
  <si>
    <t>FDS-2010-15 (a)</t>
  </si>
  <si>
    <t>4037</t>
  </si>
  <si>
    <t xml:space="preserve"> 4041</t>
  </si>
  <si>
    <t>FDS-2010-15 (b)</t>
  </si>
  <si>
    <t>FDS-2010-16</t>
  </si>
  <si>
    <t>4043</t>
  </si>
  <si>
    <t xml:space="preserve"> 4045</t>
  </si>
  <si>
    <t>FDS-2010-17</t>
  </si>
  <si>
    <t>4047</t>
  </si>
  <si>
    <t>FDS-2010-17bis</t>
  </si>
  <si>
    <t>4048</t>
  </si>
  <si>
    <t>FDS-2010-18</t>
  </si>
  <si>
    <t>4049</t>
  </si>
  <si>
    <t xml:space="preserve"> 4053</t>
  </si>
  <si>
    <t>FDS-2010-19-(a)</t>
  </si>
  <si>
    <t>4054</t>
  </si>
  <si>
    <t xml:space="preserve"> 4055</t>
  </si>
  <si>
    <t>FDS-2010-19-(b)</t>
  </si>
  <si>
    <t>FDS-2010-20</t>
  </si>
  <si>
    <t>4056</t>
  </si>
  <si>
    <t xml:space="preserve"> 4060</t>
  </si>
  <si>
    <t>FDS-2010-21</t>
  </si>
  <si>
    <t>4061</t>
  </si>
  <si>
    <t xml:space="preserve"> 4063</t>
  </si>
  <si>
    <t>FDS-2010-22</t>
  </si>
  <si>
    <t>4064</t>
  </si>
  <si>
    <t>FDS-2010-23</t>
  </si>
  <si>
    <t>4069</t>
  </si>
  <si>
    <t xml:space="preserve"> 4078</t>
  </si>
  <si>
    <t>FDS-2010-24</t>
  </si>
  <si>
    <t>4079</t>
  </si>
  <si>
    <t xml:space="preserve"> 4083</t>
  </si>
  <si>
    <t>FDS-2010-25</t>
  </si>
  <si>
    <t>4085</t>
  </si>
  <si>
    <t xml:space="preserve"> 4086</t>
  </si>
  <si>
    <t>4087</t>
  </si>
  <si>
    <t xml:space="preserve"> 4088</t>
  </si>
  <si>
    <t xml:space="preserve"> 4068</t>
  </si>
  <si>
    <t>FDS-2010-5│←</t>
  </si>
  <si>
    <t>FDS-2010-13│←</t>
  </si>
  <si>
    <t>FDS-2010-14│←</t>
  </si>
  <si>
    <t>FDS-2010-17│←</t>
  </si>
  <si>
    <t>FDS-2010-20│←</t>
  </si>
  <si>
    <t>FDS-2010-23│←</t>
  </si>
  <si>
    <t>FDS-2010-1│←</t>
  </si>
  <si>
    <t>FDS-2010-3│←</t>
  </si>
  <si>
    <t>FDS-2010-4│←</t>
  </si>
  <si>
    <t>FDS-2010-6│←</t>
  </si>
  <si>
    <t>FDS-2010-7│←</t>
  </si>
  <si>
    <t>FDS-2010-8│←</t>
  </si>
  <si>
    <t>FDS-2010-9│←</t>
  </si>
  <si>
    <t>FDS-2010-10│←</t>
  </si>
  <si>
    <t>FDS-2010-11│←</t>
  </si>
  <si>
    <t>FDS-2010-12│←</t>
  </si>
  <si>
    <t>FDS-2010-16│←</t>
  </si>
  <si>
    <t>FDS-2010-17bis│←</t>
  </si>
  <si>
    <t>FDS-2010-18│←</t>
  </si>
  <si>
    <t>FDS-2010-21│←</t>
  </si>
  <si>
    <t>FDS-2010-22│←</t>
  </si>
  <si>
    <t>FDS-2010-24│←</t>
  </si>
  <si>
    <t>FDS-2010-25│←</t>
  </si>
  <si>
    <t>digital</t>
  </si>
  <si>
    <t xml:space="preserve">◄  ◄  ◄  FILTER </t>
  </si>
  <si>
    <t>pdf</t>
  </si>
  <si>
    <t>FDS-AA-N° │←</t>
  </si>
  <si>
    <t xml:space="preserve"> inventaire physique</t>
  </si>
  <si>
    <t>en Poss.</t>
  </si>
  <si>
    <t>4193c</t>
  </si>
  <si>
    <t>4192</t>
  </si>
  <si>
    <t xml:space="preserve">4192 / 4193c - Meilleurs voeux - Timbres 4193a + 4192a des carnet B123 -B124 </t>
  </si>
  <si>
    <t>FDS-2011-24-(b)</t>
  </si>
  <si>
    <t>▬ PhN N°. 5 / 2011 (pg. 18 - 20) ▬</t>
  </si>
  <si>
    <t xml:space="preserve">4192 / 4193c - Meilleurs voeux - Timbres 4193 + 4192  des carnet B123 -B124 </t>
  </si>
  <si>
    <t>FDS-2011-24-(a)</t>
  </si>
  <si>
    <t xml:space="preserve"> 4191</t>
  </si>
  <si>
    <t>4190</t>
  </si>
  <si>
    <t>4190 / 4191 - Europalia Brasil - bloc BL196</t>
  </si>
  <si>
    <t>FDS-2011-23</t>
  </si>
  <si>
    <t>▬ PhN N°. 5 / 2011 (pg. 12 - 14) ▬</t>
  </si>
  <si>
    <t xml:space="preserve"> 4189</t>
  </si>
  <si>
    <t>4185</t>
  </si>
  <si>
    <t>4185 / 4189 - Friandises de chez nous : une émission à croquer: BL195</t>
  </si>
  <si>
    <t>FDS-2011-22</t>
  </si>
  <si>
    <t>▬ PhN N°. 5 / 2011 (pg. 8 - 10) ▬</t>
  </si>
  <si>
    <t>4184</t>
  </si>
  <si>
    <t xml:space="preserve">4184 - Fondation Reine Paola </t>
  </si>
  <si>
    <t>FDS-2011-21</t>
  </si>
  <si>
    <t>▬ PhN N°. 5 / 2011 (pg. 4 - 6) ▬</t>
  </si>
  <si>
    <t xml:space="preserve"> 4181</t>
  </si>
  <si>
    <t>4180</t>
  </si>
  <si>
    <t>4180 / 4181 - Semaine de la forêt - Émission -&gt;&lt;- la Finlande - bloc BL194</t>
  </si>
  <si>
    <t>FDS-2011-20</t>
  </si>
  <si>
    <t>▬ PhN N°. 4 / 2011 (pg. 18 - 20) ▬</t>
  </si>
  <si>
    <t xml:space="preserve"> 4179</t>
  </si>
  <si>
    <t>4175</t>
  </si>
  <si>
    <t>4175 / 4179 - La Grand Place de Bruxelles - bloc BL193</t>
  </si>
  <si>
    <t>FDS-2011-19</t>
  </si>
  <si>
    <t>▬ PhN N°. 4 / 2011 (pg. 12 - 14) ▬</t>
  </si>
  <si>
    <t xml:space="preserve"> 4174</t>
  </si>
  <si>
    <t>4165</t>
  </si>
  <si>
    <t>4165 / 4174 - TINTIN SUR L'ÉCRAN (philatélie jeunesse) -  bloc BL192</t>
  </si>
  <si>
    <t>FDS-2011-18</t>
  </si>
  <si>
    <t>▬ PhN N°. 4 / 2011 (pg. 8 - 10) ▬</t>
  </si>
  <si>
    <t xml:space="preserve"> 4164</t>
  </si>
  <si>
    <t>4160</t>
  </si>
  <si>
    <t>4160 / 4164 - Anciens et nouveaux palais de justice - bloc BL191</t>
  </si>
  <si>
    <t>FDS-2011-17</t>
  </si>
  <si>
    <t>▬ PhN N°. 4 / 2011 (pg. 4 - 6) ▬</t>
  </si>
  <si>
    <t xml:space="preserve"> 4159</t>
  </si>
  <si>
    <t>4155</t>
  </si>
  <si>
    <t>4155 / 4159 - Les femmes et le sport déquipe - bloc BL190</t>
  </si>
  <si>
    <t>FDS-2011-16</t>
  </si>
  <si>
    <t>▬ PhN N°. 3 / 2011 (pg. 22 - 24) ▬</t>
  </si>
  <si>
    <t xml:space="preserve"> 4154</t>
  </si>
  <si>
    <t>4145</t>
  </si>
  <si>
    <t>4145 / 4154 - HENRI DE TOULOUSE-LAUTREC  - Timbres du carnet B122</t>
  </si>
  <si>
    <t>FDS-2011-15</t>
  </si>
  <si>
    <t>▬ PhN N°. 3 / 2011 (pg. 12 - 14) ▬</t>
  </si>
  <si>
    <t xml:space="preserve"> 4144</t>
  </si>
  <si>
    <t>4135</t>
  </si>
  <si>
    <t>4135 / 4144 - L'HUMOUR FAIT LE POUVOIR - bloc BL189</t>
  </si>
  <si>
    <t>FDS-2011-14</t>
  </si>
  <si>
    <t xml:space="preserve"> 4134</t>
  </si>
  <si>
    <t>4130</t>
  </si>
  <si>
    <t xml:space="preserve">4130 / 4134 - Anciennes et nouvelles boîtes aux lettres : fête du timbre </t>
  </si>
  <si>
    <t>FDS-2011-13</t>
  </si>
  <si>
    <t>▬ PhN N°. 3 / 2011 (pg. 8 - 10) ▬</t>
  </si>
  <si>
    <t xml:space="preserve"> 4129</t>
  </si>
  <si>
    <t>4125</t>
  </si>
  <si>
    <t>4125 / 4129 - L'ART DU GRAFFITI - bloc BL188</t>
  </si>
  <si>
    <t>FDS-2011-12</t>
  </si>
  <si>
    <t>▬ PhN N°. 3 / 2011 (pg. 4 - 6) ▬</t>
  </si>
  <si>
    <t xml:space="preserve"> 4124</t>
  </si>
  <si>
    <t>4115</t>
  </si>
  <si>
    <t>4115 / 4124 - Nostalgie à la foire - Timbres du carnet B121</t>
  </si>
  <si>
    <t>FDS-2011-11</t>
  </si>
  <si>
    <t>▬ PhN N°. 2 / 2011 (pg. 18 - 20) ▬</t>
  </si>
  <si>
    <t xml:space="preserve"> 4114</t>
  </si>
  <si>
    <t>4110</t>
  </si>
  <si>
    <t>4110 / 4114 - Le pays mineur de campine - bloc BL187</t>
  </si>
  <si>
    <t>FDS-2011-10</t>
  </si>
  <si>
    <t>▬ PhN N°. 2 / 2011 (pg. 12 - 14) ▬</t>
  </si>
  <si>
    <t xml:space="preserve"> 4109</t>
  </si>
  <si>
    <t>4105</t>
  </si>
  <si>
    <t>4105 / 4109 - Légumes de jadis - bloc BL186</t>
  </si>
  <si>
    <t>FDS-2011-9</t>
  </si>
  <si>
    <t>▬ PhN N°. 2 / 2011 (pg.  8 - 10 ) ▬</t>
  </si>
  <si>
    <t>4104</t>
  </si>
  <si>
    <t xml:space="preserve">4104 - Bal du Rat Mort sous le signe de James Ensor </t>
  </si>
  <si>
    <t>FDS-2011-8</t>
  </si>
  <si>
    <t>▬ PhN N°. 2 / 2011 (pg. 4 - 6) ▬</t>
  </si>
  <si>
    <t>4103</t>
  </si>
  <si>
    <t>4103 - Toujours et partout prêt - Timbre du carnet B120</t>
  </si>
  <si>
    <t>FDS-2011-7</t>
  </si>
  <si>
    <t>▬ PhN N°. 1 / 2011 (pg.  20-21 ) ▬</t>
  </si>
  <si>
    <t xml:space="preserve"> 4102</t>
  </si>
  <si>
    <t>4098</t>
  </si>
  <si>
    <t>4098 / 4102 - Highlights of Belgium - Timbres du carnet B119</t>
  </si>
  <si>
    <t>FDS-2011-6</t>
  </si>
  <si>
    <t>▬ PhN N°. 1 / 2011 (pg.  18 - 19) ▬</t>
  </si>
  <si>
    <t>4097</t>
  </si>
  <si>
    <t>4097  - Luc Tuymans - Un artiste renommée mondiale conçoit un timbre belge</t>
  </si>
  <si>
    <t>FDS-2011-5</t>
  </si>
  <si>
    <t>▬ PhN Nr . 1 / 2011  (pg. 14 - 16) ▬</t>
  </si>
  <si>
    <t>4096</t>
  </si>
  <si>
    <t xml:space="preserve">4096 - Chimie – notre vie, notre avenir </t>
  </si>
  <si>
    <t>FDS-2011-4</t>
  </si>
  <si>
    <t>▬ PhN N°. 1 / 2011 (pg. 12 - 13) ▬</t>
  </si>
  <si>
    <t>4095</t>
  </si>
  <si>
    <t>4095 - Timbre de signe du zodiaque personnalisé - Timbres du carnet B118</t>
  </si>
  <si>
    <t>FDS-2011-3</t>
  </si>
  <si>
    <t>▬ PhN N°.  1 / 2011  (pg. 10 - 11) ▬</t>
  </si>
  <si>
    <t xml:space="preserve"> 4094</t>
  </si>
  <si>
    <t>4092</t>
  </si>
  <si>
    <t>4092 / 4094 - Maisons d'écrivains</t>
  </si>
  <si>
    <t>FDS-2011-2</t>
  </si>
  <si>
    <t>▬ PhN Nr . 1 / 2011  (pg. 15) ▬</t>
  </si>
  <si>
    <t>4089</t>
  </si>
  <si>
    <t xml:space="preserve">4089 - Bpost - Prêt pour demain </t>
  </si>
  <si>
    <t>FDS-2011-1</t>
  </si>
  <si>
    <t>▬ PhN N°. 1 / 2011 (pg. 4) ▬</t>
  </si>
  <si>
    <t xml:space="preserve">Album(fr) A2011 (4089-4193c) &amp; inventaire </t>
  </si>
  <si>
    <t xml:space="preserve">FDS A2011 (4089-4193) - aperçu compilé par    </t>
  </si>
  <si>
    <t>FDS-2011-1│←</t>
  </si>
  <si>
    <t>FDS-2011-2│←</t>
  </si>
  <si>
    <t>FDS-2011-3│←</t>
  </si>
  <si>
    <t>FDS-2011-4│←</t>
  </si>
  <si>
    <t>FDS-2011-5│←</t>
  </si>
  <si>
    <t>FDS-2011-6│←</t>
  </si>
  <si>
    <t>FDS-2011-7│←</t>
  </si>
  <si>
    <t>FDS-2011-8│←</t>
  </si>
  <si>
    <t>FDS-2011-9│←</t>
  </si>
  <si>
    <t>FDS-2011-10│←</t>
  </si>
  <si>
    <t>FDS-2011-11│←</t>
  </si>
  <si>
    <t>FDS-2011-12│←</t>
  </si>
  <si>
    <t>FDS-2011-13│←</t>
  </si>
  <si>
    <t>FDS-2011-14│←</t>
  </si>
  <si>
    <t>FDS-2011-15│←</t>
  </si>
  <si>
    <t>FDS-2011-16│←</t>
  </si>
  <si>
    <t>FDS-2011-17│←</t>
  </si>
  <si>
    <t>FDS-2011-18│←</t>
  </si>
  <si>
    <t>FDS-2011-19│←</t>
  </si>
  <si>
    <t>FDS-2011-20│←</t>
  </si>
  <si>
    <t>FDS-2011-21│←</t>
  </si>
  <si>
    <t>FDS-2011-22│←</t>
  </si>
  <si>
    <t>FDS-2011-23│←</t>
  </si>
  <si>
    <t>FDS-2011-24│←</t>
  </si>
  <si>
    <t xml:space="preserve"> 4292</t>
  </si>
  <si>
    <t>4291</t>
  </si>
  <si>
    <t>4291 / 4292c - Bonnes fêtes à tous ! - Timbres des carnets B133 &amp; B134</t>
  </si>
  <si>
    <t>FDS-2012-22(b)</t>
  </si>
  <si>
    <t>▬ PhN N°. 5 / 2012 (pg.  16) ▬</t>
  </si>
  <si>
    <t>FDS-2012-22(a)</t>
  </si>
  <si>
    <t xml:space="preserve"> 4289</t>
  </si>
  <si>
    <t>4285</t>
  </si>
  <si>
    <t>4285 / 4289 - La Grande-place de Bruges - bloc BL203</t>
  </si>
  <si>
    <t>FDS-2012-21</t>
  </si>
  <si>
    <t>▬ PhN N°. 5 / 2012 (pg. 2 - 6) ▬</t>
  </si>
  <si>
    <t xml:space="preserve"> 4284</t>
  </si>
  <si>
    <t>4280</t>
  </si>
  <si>
    <t>4280 / 4284 - Régions belges (De Condroz) - bloc BL202</t>
  </si>
  <si>
    <t>FDS-2012-20</t>
  </si>
  <si>
    <t>▬ PhN N°. 5 / 2012 (pg. 15) ▬</t>
  </si>
  <si>
    <t>4279</t>
  </si>
  <si>
    <t xml:space="preserve">4279 - Saint-Martin </t>
  </si>
  <si>
    <t>FDS-2012-19</t>
  </si>
  <si>
    <t>▬ PhN N°. 5 / 2012 (pg.  8- 9) ▬</t>
  </si>
  <si>
    <t>4278</t>
  </si>
  <si>
    <t xml:space="preserve">4278 - Jacob Jordaens - Réhabilitation </t>
  </si>
  <si>
    <t>FDS-2012-18</t>
  </si>
  <si>
    <t>▬ PhN N°. 5 / 2012 (pg. 6 - 7) ▬</t>
  </si>
  <si>
    <t xml:space="preserve"> 4277</t>
  </si>
  <si>
    <t>4268</t>
  </si>
  <si>
    <t>4268 / 4277 - Collez une feuille d'arbre ! - GREEN INNOVATION ► carnet B132</t>
  </si>
  <si>
    <t>FDS-2012-17</t>
  </si>
  <si>
    <t>▬ PhN N°. 4 / 2012 (pg. 14 - 15) ▬</t>
  </si>
  <si>
    <t>4257</t>
  </si>
  <si>
    <t>4257 - Zenobe Gramme</t>
  </si>
  <si>
    <t>FDS-2012-16</t>
  </si>
  <si>
    <t>▬ PhN N°. 4 / 2012 (pg. 4 - 5) ▬</t>
  </si>
  <si>
    <t xml:space="preserve"> 4267</t>
  </si>
  <si>
    <t>4258</t>
  </si>
  <si>
    <t>4258 / 4267 - Belgique, stripland - 10 ans "This is Belgium" - bloc BL201</t>
  </si>
  <si>
    <t>FDS-2012-15</t>
  </si>
  <si>
    <t>▬ PhN N°. 4 / 2012 (pg. 6 - 9) ▬</t>
  </si>
  <si>
    <t>4254</t>
  </si>
  <si>
    <t xml:space="preserve">4254 - Philatélie sans frontières </t>
  </si>
  <si>
    <t>FDS-2012-14</t>
  </si>
  <si>
    <t>▬ PhN N°. 3 / 2012 (pg.16 - 17) ▬</t>
  </si>
  <si>
    <t xml:space="preserve"> 4253</t>
  </si>
  <si>
    <t>4244</t>
  </si>
  <si>
    <t>4244 / 4253 - Pierre Alechinsky - Timbres du carnet B129</t>
  </si>
  <si>
    <t>FDS-2012-13</t>
  </si>
  <si>
    <t>▬ PhN N°. 3 / 2012 (pg. 3 - 5) ▬</t>
  </si>
  <si>
    <t>4243</t>
  </si>
  <si>
    <t>4243 - Jeux Olympiques - Londres 2012</t>
  </si>
  <si>
    <t>FDS-2012-12</t>
  </si>
  <si>
    <t>▬ PhN N°. 3 / 2012 (pg. 6 - 7) ▬</t>
  </si>
  <si>
    <t>4242</t>
  </si>
  <si>
    <t xml:space="preserve">4242 - Sachets de semences en plusieurs exemplaires </t>
  </si>
  <si>
    <t>FDS-2012-11</t>
  </si>
  <si>
    <t>▬ PhN N°. 3 / 2012 (pg.  10) ▬</t>
  </si>
  <si>
    <t xml:space="preserve"> 4241</t>
  </si>
  <si>
    <t>4240</t>
  </si>
  <si>
    <t xml:space="preserve">4240 / 4241 - Rwanda – 50 – Burundi </t>
  </si>
  <si>
    <t>FDS-2012-10</t>
  </si>
  <si>
    <t>▬ PhN N°. 3 / 2012 (pg. 8 - 9) ▬</t>
  </si>
  <si>
    <t xml:space="preserve"> 4239</t>
  </si>
  <si>
    <t>4230</t>
  </si>
  <si>
    <t>4230 / 4239 - Animaux de compagnie - Timbres du carnet B128</t>
  </si>
  <si>
    <t>FDS-2012-9</t>
  </si>
  <si>
    <t>▬ PhN N°. 2 / 2012 (pg. 10) ▬</t>
  </si>
  <si>
    <t xml:space="preserve"> 4229</t>
  </si>
  <si>
    <t>4228</t>
  </si>
  <si>
    <t>4228 / 4229 - Le naufrage du Titanic - bloc BL200</t>
  </si>
  <si>
    <t>FDS-2012-8</t>
  </si>
  <si>
    <t>▬ PhN N°. 2 / 2012 (pg. 8 - 9) ▬</t>
  </si>
  <si>
    <t xml:space="preserve"> 4223</t>
  </si>
  <si>
    <t>4219</t>
  </si>
  <si>
    <t>4219 / 4223 - Franco Dragone - Timbers du carnet B127</t>
  </si>
  <si>
    <t>FDS-2012-7</t>
  </si>
  <si>
    <t>▬ PhN N°. 2 / 2012 (pg. 3 - 5) ▬</t>
  </si>
  <si>
    <t xml:space="preserve"> 4225</t>
  </si>
  <si>
    <t>4224</t>
  </si>
  <si>
    <t>4224 / 4225 - Portrait de Mercator et Jodocus Hondius - bloc BL199</t>
  </si>
  <si>
    <t>FDS-2012-6</t>
  </si>
  <si>
    <t>▬ PhN N°. 2 / 2012 (pg. 6 - 7) ▬</t>
  </si>
  <si>
    <t xml:space="preserve"> 4217</t>
  </si>
  <si>
    <t>4216</t>
  </si>
  <si>
    <t>4216 / 4217 - Visiter la Belgique (Europe) - bloc BL198</t>
  </si>
  <si>
    <t>FDS-2012-5</t>
  </si>
  <si>
    <t>▬ PhN N°. 1 / 2012 (pg. 7 ) ▬</t>
  </si>
  <si>
    <t xml:space="preserve"> 4215</t>
  </si>
  <si>
    <t>4211</t>
  </si>
  <si>
    <t>4211 / 4215 - S'écrire : (recto du carnet avec timbress du carnet B126)</t>
  </si>
  <si>
    <t>FDS-2012-4</t>
  </si>
  <si>
    <t>▬ PhN N°. 1 / 2012 (pg. 3 - 5) ▬</t>
  </si>
  <si>
    <t xml:space="preserve"> 4210</t>
  </si>
  <si>
    <t>4201</t>
  </si>
  <si>
    <t xml:space="preserve">4201 / 4210 - Jeunesse Philatélie - Timbres du carnet B125 </t>
  </si>
  <si>
    <t>FDS-2012-3</t>
  </si>
  <si>
    <t>▬ PhN N°. 1 / 2012 (pg. 16 - 17) ▬</t>
  </si>
  <si>
    <t xml:space="preserve"> 4200</t>
  </si>
  <si>
    <t>4195</t>
  </si>
  <si>
    <t>4195 / 4200 - Bière trappiste - bloc BL197</t>
  </si>
  <si>
    <t>FDS-2012-2</t>
  </si>
  <si>
    <t>▬ PhN N°. 1 / 2012 (pg. 8 - 9) ▬</t>
  </si>
  <si>
    <t>4194</t>
  </si>
  <si>
    <t xml:space="preserve">4194 - Le Calendrier Maya </t>
  </si>
  <si>
    <t>FDS-2012-1</t>
  </si>
  <si>
    <t>▬ PhN N°. 1 / 2012 (pg. 6 ) ▬</t>
  </si>
  <si>
    <t xml:space="preserve">Album(fr) A2012 (4194-4292c) &amp; invent. </t>
  </si>
  <si>
    <t xml:space="preserve">FDS A2012 (4194-4292) - aperçu compilé par    </t>
  </si>
  <si>
    <t>FDS-2012-1│←</t>
  </si>
  <si>
    <t>FDS-2012-2│←</t>
  </si>
  <si>
    <t>FDS-2012-3│←</t>
  </si>
  <si>
    <t>FDS-2012-4│←</t>
  </si>
  <si>
    <t>FDS-2012-5│←</t>
  </si>
  <si>
    <t>FDS-2012-6│←</t>
  </si>
  <si>
    <t>FDS-2012-7│←</t>
  </si>
  <si>
    <t>FDS-2012-8│←</t>
  </si>
  <si>
    <t>FDS-2012-9│←</t>
  </si>
  <si>
    <t>FDS-2012-10│←</t>
  </si>
  <si>
    <t>FDS-2012-11│←</t>
  </si>
  <si>
    <t>FDS-2012-12│←</t>
  </si>
  <si>
    <t>FDS-2012-13│←</t>
  </si>
  <si>
    <t>FDS-2012-14│←</t>
  </si>
  <si>
    <t>FDS-2012-15│←</t>
  </si>
  <si>
    <t>FDS-2012-16│←</t>
  </si>
  <si>
    <t>FDS-2012-17│←</t>
  </si>
  <si>
    <t>FDS-2012-18│←</t>
  </si>
  <si>
    <t>FDS-2012-19│←</t>
  </si>
  <si>
    <t>FDS-2012-20│←</t>
  </si>
  <si>
    <t>FDS-2012-21│←</t>
  </si>
  <si>
    <t>FDS-2012-22│←</t>
  </si>
  <si>
    <t xml:space="preserve"> 4382</t>
  </si>
  <si>
    <t>4381</t>
  </si>
  <si>
    <t>4381 / 4382 - Timbres de fin d'année  Timbers de carnets B143 &amp; B144</t>
  </si>
  <si>
    <t>FDS-2013-20</t>
  </si>
  <si>
    <t>▬ PhN N°. 4 / 2013 (pg. 11) ▬</t>
  </si>
  <si>
    <t>4380</t>
  </si>
  <si>
    <t xml:space="preserve">4380 - 150e anniversaire de la Croix-Rouge </t>
  </si>
  <si>
    <t>FDS-2013-19</t>
  </si>
  <si>
    <t>▬ PhN N°. 4 / 2013 (pg. 18 - 19) ▬</t>
  </si>
  <si>
    <t xml:space="preserve"> 4379</t>
  </si>
  <si>
    <t>4377</t>
  </si>
  <si>
    <t>4377 / 4379 - Musée (à nouveau) ouvert</t>
  </si>
  <si>
    <t>FDS-2013-18</t>
  </si>
  <si>
    <t>▬ PhN N°. 4 / 2013 (pg. 6 - 7) ▬</t>
  </si>
  <si>
    <t xml:space="preserve"> 4376</t>
  </si>
  <si>
    <t>4372</t>
  </si>
  <si>
    <t>4372 / 4376 - Tournai : La Grande-place - Timbres du bloc BL212</t>
  </si>
  <si>
    <t>FDS-2013-17</t>
  </si>
  <si>
    <t>▬ PhN N°. 4 / 2013 (pg. 16 - 17) ▬</t>
  </si>
  <si>
    <t xml:space="preserve"> 4366</t>
  </si>
  <si>
    <t>4365</t>
  </si>
  <si>
    <t>4365 / 4366 - 150 ans Henry Van de Velde - bloc BL211</t>
  </si>
  <si>
    <t>FDS-2013-16</t>
  </si>
  <si>
    <t>▬ PhN N°. 4 / 2013 (pg. 8 - 9) ▬</t>
  </si>
  <si>
    <t xml:space="preserve"> 4364</t>
  </si>
  <si>
    <t>4360</t>
  </si>
  <si>
    <t>4360 / 4364a - Timbres  bonne chance "Lucky Stamps" - Timbres du carnet B141</t>
  </si>
  <si>
    <t>FDS-2013-15</t>
  </si>
  <si>
    <t>▬ PhN N°. 4 / 2013 (pg. 4 - 5) ▬</t>
  </si>
  <si>
    <t xml:space="preserve"> 4359</t>
  </si>
  <si>
    <t>4358</t>
  </si>
  <si>
    <t xml:space="preserve">4358 / 4359 - Souvenir exclusif du transfert du trône - bloc BL210 </t>
  </si>
  <si>
    <t>FDS-2013-14bis</t>
  </si>
  <si>
    <t>▬ PhN N°. 1 / 2014 (pg.  4) ▬</t>
  </si>
  <si>
    <t>4357</t>
  </si>
  <si>
    <t xml:space="preserve">4357 - Festivals de musique </t>
  </si>
  <si>
    <t>FDS-2013-14</t>
  </si>
  <si>
    <t>▬ PhN N°. 3 / 2013 (pg. 14 - 15) ▬</t>
  </si>
  <si>
    <t xml:space="preserve"> 4356</t>
  </si>
  <si>
    <t>4352</t>
  </si>
  <si>
    <t>4352 / 4356 - 100 ans RMI - Timbres du bloc BL209</t>
  </si>
  <si>
    <t>FDS-2013-13</t>
  </si>
  <si>
    <t>▬ PhN N°. 3 / 2013 (pg. 12 - 13) ▬</t>
  </si>
  <si>
    <t xml:space="preserve"> 4351</t>
  </si>
  <si>
    <t>4350</t>
  </si>
  <si>
    <t>4350 / 4351 - Le Roi Albert II, 20 ans sur le trône - bloc BL208</t>
  </si>
  <si>
    <t>FDS-2013-12</t>
  </si>
  <si>
    <t>▬ PhN N°. 3 / 2013 (pg. 8 - 9) ▬</t>
  </si>
  <si>
    <t xml:space="preserve"> 4349</t>
  </si>
  <si>
    <t>4340</t>
  </si>
  <si>
    <t>4340 / 4349 - Nature 2013. Un regard surprenant sur les animaux sauvages ►carnet B140</t>
  </si>
  <si>
    <t>FDS-2013-11</t>
  </si>
  <si>
    <t>▬ PhN N°. 3 / 2013 (pg. 6 - 7) ▬</t>
  </si>
  <si>
    <t>4335</t>
  </si>
  <si>
    <t>4335 / 4339 - Opéra : 200e anniversaire Verdi et Wagner - Timbres du carnet B139</t>
  </si>
  <si>
    <t>FDS-2013-10</t>
  </si>
  <si>
    <t>▬ PhN N°. 3 / 2013 (pg. 4 - 5) ▬</t>
  </si>
  <si>
    <t xml:space="preserve"> 4334</t>
  </si>
  <si>
    <t>4333</t>
  </si>
  <si>
    <t xml:space="preserve">4333 / 4334 - 100 ans premier vol postal - Timbres du bloc BL207 </t>
  </si>
  <si>
    <t>FDS-2013-9</t>
  </si>
  <si>
    <t>▬ PhN N°. 2 / 2013 (pg. 12 - 13) ▬</t>
  </si>
  <si>
    <t xml:space="preserve"> 4332</t>
  </si>
  <si>
    <t>4323</t>
  </si>
  <si>
    <t>4323 / 4332 - Théo van Rysselberghe - Timbres du carnet B138</t>
  </si>
  <si>
    <t>FDS-2013-8</t>
  </si>
  <si>
    <t>▬ PhN N°. 2 / 2013 (pg. 8 - 9) ▬</t>
  </si>
  <si>
    <t xml:space="preserve"> 4319</t>
  </si>
  <si>
    <t>4315</t>
  </si>
  <si>
    <t>4315 / 4319 - Chocolat belge -  bloc BL206</t>
  </si>
  <si>
    <t>FDS-2013-7</t>
  </si>
  <si>
    <t>▬ PhN N°. 2 / 2013 (pg. 6 - 7) ▬</t>
  </si>
  <si>
    <t>4314</t>
  </si>
  <si>
    <t>4314 - 100 ans Tour des Flandres</t>
  </si>
  <si>
    <t>FDS-2013-6</t>
  </si>
  <si>
    <t>▬ PhN N°. 2 / 2013 (pg. 4 - 5) ▬</t>
  </si>
  <si>
    <t xml:space="preserve"> 4313</t>
  </si>
  <si>
    <t>4312</t>
  </si>
  <si>
    <t>4312 / 4313 - Camionettes de bpost (Europe) - Go for zéro - bloc BL205</t>
  </si>
  <si>
    <t>FDS-2013-5</t>
  </si>
  <si>
    <t>▬ PhN N°. 1 / 2013 (pg.  15) ▬</t>
  </si>
  <si>
    <t xml:space="preserve"> 4311</t>
  </si>
  <si>
    <t>4307</t>
  </si>
  <si>
    <t xml:space="preserve">4307 / 4311 - Sécurité routière : Go For zero - Timbres du bloc BL204 </t>
  </si>
  <si>
    <t>FDS-2013-4</t>
  </si>
  <si>
    <t>▬ PhN N°. 1 / 2013 (pg. 8 - 9) ▬</t>
  </si>
  <si>
    <t>4294</t>
  </si>
  <si>
    <t xml:space="preserve">4294 - Kid Paddle (Philatélie jeunesse) </t>
  </si>
  <si>
    <t>FDS-2013-3</t>
  </si>
  <si>
    <t>▬ PhN N°. 1 / 2013 (pg. 6 - 7) ▬</t>
  </si>
  <si>
    <t xml:space="preserve"> 4304</t>
  </si>
  <si>
    <t>4295</t>
  </si>
  <si>
    <t>4295 / 4304 - Contes de fées - Timbres du carnet B135</t>
  </si>
  <si>
    <t>FDS-2013-2</t>
  </si>
  <si>
    <t>▬ PhN N°. 1 / 2013 (pg. 12 - 13) ▬</t>
  </si>
  <si>
    <t>4293</t>
  </si>
  <si>
    <t xml:space="preserve">4293 - La princesse Mathilde fête ses 40 ans </t>
  </si>
  <si>
    <t>FDS-2013-1</t>
  </si>
  <si>
    <t>▬ PhN N°. 1 / 2013 (pg. 4 - 5) ▬</t>
  </si>
  <si>
    <t xml:space="preserve">Album(fr) A2013 (4293-4382) &amp; invent. </t>
  </si>
  <si>
    <t xml:space="preserve">FDS A2013 (4293-4382) - aperçu compilé par    </t>
  </si>
  <si>
    <t>FDS-2013-1│←</t>
  </si>
  <si>
    <t>FDS-2013-2│←</t>
  </si>
  <si>
    <t>FDS-2013-3│←</t>
  </si>
  <si>
    <t>FDS-2013-4│←</t>
  </si>
  <si>
    <t>FDS-2013-5│←</t>
  </si>
  <si>
    <t>FDS-2013-6│←</t>
  </si>
  <si>
    <t>FDS-2013-7│←</t>
  </si>
  <si>
    <t>FDS-2013-8│←</t>
  </si>
  <si>
    <t>FDS-2013-9│←</t>
  </si>
  <si>
    <t>FDS-2013-10│←</t>
  </si>
  <si>
    <t>FDS-2013-11│←</t>
  </si>
  <si>
    <t>FDS-2013-12│←</t>
  </si>
  <si>
    <t>FDS-2013-13│←</t>
  </si>
  <si>
    <t>FDS-2013-14│←</t>
  </si>
  <si>
    <t>FDS-2013-14bis│←</t>
  </si>
  <si>
    <t>FDS-2013-15│←</t>
  </si>
  <si>
    <t>FDS-2013-17│←</t>
  </si>
  <si>
    <t>FDS-2013-18│←</t>
  </si>
  <si>
    <t>FDS-2013-19│←</t>
  </si>
  <si>
    <t>FDS-2013-20│←</t>
  </si>
  <si>
    <t xml:space="preserve"> 4468</t>
  </si>
  <si>
    <t>4467</t>
  </si>
  <si>
    <t>4467 / 4468 - Un timbre à offrir: Timbres de Noël des carnets B148 &amp; B149</t>
  </si>
  <si>
    <t>FDS-2014-21</t>
  </si>
  <si>
    <t>▬ PhN N°. 4 / 2014 (pg.  16) ▬</t>
  </si>
  <si>
    <t xml:space="preserve"> 4466</t>
  </si>
  <si>
    <t>4462</t>
  </si>
  <si>
    <t>4462 / 4466 - ILLUSIONS D'OPTIQUE - bloc BL221</t>
  </si>
  <si>
    <t>FDS-2014-20</t>
  </si>
  <si>
    <t>▬ PhN N°. 4 / 2014 (pg. 14 - 15) ▬</t>
  </si>
  <si>
    <t xml:space="preserve"> 4451</t>
  </si>
  <si>
    <t>4447</t>
  </si>
  <si>
    <t>4447 / 4451 - LA GRANDE GUERRE - bloc BL220</t>
  </si>
  <si>
    <t>FDS-2014-19</t>
  </si>
  <si>
    <t>▬ PhN N°. 4 / 2014 (pg. 12 - 13) ▬</t>
  </si>
  <si>
    <t>4446</t>
  </si>
  <si>
    <t xml:space="preserve">4446 - Le petit Spirou </t>
  </si>
  <si>
    <t>FDS-2014-18</t>
  </si>
  <si>
    <t>▬ PhN N°. 4 / 2014 (pg. 6) ▬</t>
  </si>
  <si>
    <t>4445</t>
  </si>
  <si>
    <t xml:space="preserve">4445 - NE MANQUEZ PAS LE TRAIN </t>
  </si>
  <si>
    <t>FDS-2014-17</t>
  </si>
  <si>
    <t>▬ PhN N°. 4 / 2014 (pg. 4 - 5) ▬</t>
  </si>
  <si>
    <t xml:space="preserve"> 4444</t>
  </si>
  <si>
    <t>4440</t>
  </si>
  <si>
    <t>4440 / 4444 - La Grande Place d'Anvers - BL219</t>
  </si>
  <si>
    <t>FDS-2014-16</t>
  </si>
  <si>
    <t>▬ PhN N°. 3 / 2014 (pg. 14 - 18) ▬</t>
  </si>
  <si>
    <t xml:space="preserve"> 4439</t>
  </si>
  <si>
    <t>4430</t>
  </si>
  <si>
    <t>4430 / 4439 - Ceci est un timbre. - Timbres du carnet B147</t>
  </si>
  <si>
    <t>FDS-2014-15</t>
  </si>
  <si>
    <t>▬ PhN N°. 3 / 2014 (pg. 12 - 13) ▬</t>
  </si>
  <si>
    <t>4429</t>
  </si>
  <si>
    <t>4429 - Les sites miniers wallons</t>
  </si>
  <si>
    <t>FDS-2014-14</t>
  </si>
  <si>
    <t>▬ PhN N°. 3 / 2014 (pg. 8 - 9) ▬</t>
  </si>
  <si>
    <t xml:space="preserve"> 4428</t>
  </si>
  <si>
    <t>4427</t>
  </si>
  <si>
    <t>4427 / 4428 - 200 ans Adolphe Sax - BL218</t>
  </si>
  <si>
    <t>FDS-2014-13</t>
  </si>
  <si>
    <t>▬ PhN N°. 3 / 2014 (pg. 6 - 7) ▬</t>
  </si>
  <si>
    <t xml:space="preserve"> 4426</t>
  </si>
  <si>
    <t>4425</t>
  </si>
  <si>
    <t>4425 / 4426 - 100 ans Canal de Panama -  bloc BL217</t>
  </si>
  <si>
    <t>FDS-2014-12</t>
  </si>
  <si>
    <t xml:space="preserve"> 4424</t>
  </si>
  <si>
    <t>4423</t>
  </si>
  <si>
    <t xml:space="preserve">4423 / 4424 - L'Année internationale de la cristallographie des NU - bloc BL216 </t>
  </si>
  <si>
    <t>FDS-2014-11</t>
  </si>
  <si>
    <t>▬ PhN N°. 2 / 2014 (pg. 12 - 13) ▬</t>
  </si>
  <si>
    <t>4422</t>
  </si>
  <si>
    <t xml:space="preserve">4422 - Coupe du Monde Brésil 2014 </t>
  </si>
  <si>
    <t>FDS-2014-10</t>
  </si>
  <si>
    <t>▬ PhN N°. 2 / 2012 (pg.  8 - 9 ) ▬</t>
  </si>
  <si>
    <t>4421</t>
  </si>
  <si>
    <t>4421 - Coupe du monde de hockey "The Hague"</t>
  </si>
  <si>
    <t>FDS-2014-9</t>
  </si>
  <si>
    <t>▬ PhN N°. 2 / 2014 (pg. 6 - 7) ▬</t>
  </si>
  <si>
    <t xml:space="preserve"> 4420</t>
  </si>
  <si>
    <t>4416</t>
  </si>
  <si>
    <t>4416 / 4420 - De humani corporis fabricabloc BL215</t>
  </si>
  <si>
    <t>FDS-2014-8</t>
  </si>
  <si>
    <t>▬ PhN N°. 2 / 2014 (pg. 4 - 5) ▬</t>
  </si>
  <si>
    <t>4406</t>
  </si>
  <si>
    <t>4406 / 4415 - Tintin et ses amis - Timbres du carnet B146</t>
  </si>
  <si>
    <t>FDS-2014-7</t>
  </si>
  <si>
    <t>▬ PhN N°. 2 / 2014 (pg. 10) ▬</t>
  </si>
  <si>
    <t>4405</t>
  </si>
  <si>
    <t xml:space="preserve">4405 -  Earth hour 2014 </t>
  </si>
  <si>
    <t>FDS-2014-6</t>
  </si>
  <si>
    <t>▬ PhN N°. 1 / 2014 (pg. 15) ▬</t>
  </si>
  <si>
    <t>4404</t>
  </si>
  <si>
    <t>4404 - Journée internationale de la femme</t>
  </si>
  <si>
    <t>FDS-2014-5</t>
  </si>
  <si>
    <t>▬ PhN N°. 1 / 2014 (pg.  11) ▬</t>
  </si>
  <si>
    <t xml:space="preserve"> 4403</t>
  </si>
  <si>
    <t>4399</t>
  </si>
  <si>
    <t>4399 / 4403 - Des autres créations de Buzin -  bloc BL214</t>
  </si>
  <si>
    <t>FDS-2014-4</t>
  </si>
  <si>
    <t>▬ PhN N°. 1 / 2014 (pg. 10) ▬</t>
  </si>
  <si>
    <t>4398</t>
  </si>
  <si>
    <t>4398 - Signé Michaël Borremans</t>
  </si>
  <si>
    <t>FDS-2014-3</t>
  </si>
  <si>
    <t>▬ PhN N°. 1 / 2014 (pg. 8 - 9) ▬</t>
  </si>
  <si>
    <t xml:space="preserve"> 4397</t>
  </si>
  <si>
    <t>4393</t>
  </si>
  <si>
    <t>4393 / 4397 - Flore insolite - bloc BL213</t>
  </si>
  <si>
    <t>FDS-2014-2</t>
  </si>
  <si>
    <t>▬ PhN N°. 1 / 2014 (pg. 6 - 7) ▬</t>
  </si>
  <si>
    <t xml:space="preserve"> 4392</t>
  </si>
  <si>
    <t>4383</t>
  </si>
  <si>
    <t>4383 / 4392 - Les chiens les plus proches -Timbres du carnet B145</t>
  </si>
  <si>
    <t>FDS-2014-1</t>
  </si>
  <si>
    <t>▬ PhN N°. 1 / 2014 (pg.  5) ▬</t>
  </si>
  <si>
    <t>Séries</t>
  </si>
  <si>
    <t>Album(fr) A2014 (4383-4468c) &amp; invent.</t>
  </si>
  <si>
    <t xml:space="preserve">FDS A2014 (4383-4468)  - aperçu compilé par    </t>
  </si>
  <si>
    <t xml:space="preserve"> 4489</t>
  </si>
  <si>
    <t>4485</t>
  </si>
  <si>
    <t>4485 / 4489 - SM la Reine Fabiola (1928-2014) - bloc BL223</t>
  </si>
  <si>
    <t>▬ PhN N°. 1 / 2015 (émission inprévue 2015) ▬</t>
  </si>
  <si>
    <t>gn</t>
  </si>
  <si>
    <t xml:space="preserve"> 4568</t>
  </si>
  <si>
    <t>4567</t>
  </si>
  <si>
    <t>4567 / 4568 - Timbres de Noël - Timbres des carnets B155 &amp; B156</t>
  </si>
  <si>
    <t>FDS-2015-18</t>
  </si>
  <si>
    <t>▬ PhN N°. 4 / 2015 (pg. 16 - 17) ▬</t>
  </si>
  <si>
    <t xml:space="preserve"> 4566</t>
  </si>
  <si>
    <t>4565</t>
  </si>
  <si>
    <t>4565 / 4566 - Miniatures puissantes - bloc BL232</t>
  </si>
  <si>
    <t>FDS-2015-17</t>
  </si>
  <si>
    <t>▬ PhN N°. 4 / 2015 (pg. 15) ▬</t>
  </si>
  <si>
    <t xml:space="preserve"> 4564</t>
  </si>
  <si>
    <t>4560</t>
  </si>
  <si>
    <t>4560 / 4564 - La Belgique s'échauffe à la montgolfière - bloc BL231</t>
  </si>
  <si>
    <t>FDS-2015-16</t>
  </si>
  <si>
    <t>▬ PhN N°. 4 / 2015 (pg. 8 - 9) ▬</t>
  </si>
  <si>
    <t>4559</t>
  </si>
  <si>
    <t xml:space="preserve">4559 -Volleyball féminin : Champ. d'Europe aux Pays-Bas et en Belgique </t>
  </si>
  <si>
    <t>FDS-2015-15</t>
  </si>
  <si>
    <t>▬ PhN N°. 4 / 2015 (pg. 6 - 7) ▬</t>
  </si>
  <si>
    <t xml:space="preserve"> 4558</t>
  </si>
  <si>
    <t>4549</t>
  </si>
  <si>
    <t>4549 / 4558 -"Les dinosaures ne sont pas des monstres"► carnet B154</t>
  </si>
  <si>
    <t>FDS-2015-14</t>
  </si>
  <si>
    <t>▬ PhN N°. 4 / 2015 (pg. 4 - 5) ▬</t>
  </si>
  <si>
    <t xml:space="preserve"> 4548</t>
  </si>
  <si>
    <t>4539</t>
  </si>
  <si>
    <t>4539 / 4548 - Adapté aux saisons - bloc BL230</t>
  </si>
  <si>
    <t>FDS-2015-13</t>
  </si>
  <si>
    <t>▬ PhN N°. 3 / 2015 (pg. 13) ▬</t>
  </si>
  <si>
    <t>4538</t>
  </si>
  <si>
    <t xml:space="preserve">4538 - Pêcheurs de crevettes à cheval </t>
  </si>
  <si>
    <t>FDS-2015-12</t>
  </si>
  <si>
    <t>▬ PhN N°. 3 / 2015 (pg. 12) ▬</t>
  </si>
  <si>
    <t xml:space="preserve"> 4536</t>
  </si>
  <si>
    <t>4532</t>
  </si>
  <si>
    <t>4532 / 4536 - 200e anniversaire de la bataille de Waterloo -  bloc BL229</t>
  </si>
  <si>
    <t>FDS-2015-11</t>
  </si>
  <si>
    <t>▬ PhN N°. 3 / 2015 (pg. 6 - 7) ▬</t>
  </si>
  <si>
    <t xml:space="preserve"> 4531</t>
  </si>
  <si>
    <t>4527</t>
  </si>
  <si>
    <t>4527 / 4531 - Grand-Place de Mons - bloc BL228</t>
  </si>
  <si>
    <t>FDS-2015-10</t>
  </si>
  <si>
    <t>▬ PhN N°. 3 / 2015 (pg. 4 - 5) ▬</t>
  </si>
  <si>
    <t xml:space="preserve"> 4526</t>
  </si>
  <si>
    <t>4522</t>
  </si>
  <si>
    <t>4522 / 4526 - PLANTE OU ANIMAL ? - bloc BL227</t>
  </si>
  <si>
    <t>FDS-2015-9</t>
  </si>
  <si>
    <t>▬ PhN N°. 2 / 2015 (pg. 12 - 13) ▬</t>
  </si>
  <si>
    <t xml:space="preserve"> 4521</t>
  </si>
  <si>
    <t>4520</t>
  </si>
  <si>
    <t xml:space="preserve">4520 / 4521 - La reine Elisabeth est décédée il y a 50 ans </t>
  </si>
  <si>
    <t>FDS-2015-8</t>
  </si>
  <si>
    <t>▬ PhN N°. 2 / 2015 (pg. 8 - 9) ▬</t>
  </si>
  <si>
    <t xml:space="preserve"> 4518</t>
  </si>
  <si>
    <t>4517</t>
  </si>
  <si>
    <t>4517 / 4518 - Emission ludique EUROPE - bloc BL226</t>
  </si>
  <si>
    <t>FDS-2015-7</t>
  </si>
  <si>
    <t>▬ PhN N°. 2 / 2015 (pg. 7) ▬</t>
  </si>
  <si>
    <t xml:space="preserve"> 4516</t>
  </si>
  <si>
    <t>4507</t>
  </si>
  <si>
    <t>4507 / 4516 - Lucky Luke, ami et ennemi - Timbres du carnet B153</t>
  </si>
  <si>
    <t>FDS-2015-6</t>
  </si>
  <si>
    <t>▬ PhN N°. 2 / 2015 (pg. 4 - 5) ▬</t>
  </si>
  <si>
    <t xml:space="preserve"> 4506</t>
  </si>
  <si>
    <t>4497</t>
  </si>
  <si>
    <t>4497 / 4506 - Animaux en mouvement - bloc BL225</t>
  </si>
  <si>
    <t>FDS-2015-5</t>
  </si>
  <si>
    <t>▬ PhN N°. 1 / 2015 (pg. 14 - 15) ▬</t>
  </si>
  <si>
    <t xml:space="preserve"> 4496</t>
  </si>
  <si>
    <t>4492</t>
  </si>
  <si>
    <t>4492 / 4496 - La Grande Guerre : La vie derrière le front... - bloc BL224</t>
  </si>
  <si>
    <t>FDS-2015-4</t>
  </si>
  <si>
    <t>▬ PhN N°. 1 / 2015 (pg. 12 - 13) ▬</t>
  </si>
  <si>
    <t>4484</t>
  </si>
  <si>
    <t xml:space="preserve">4484 - Philatélie des jeunes avec Grzegorz Rosiński </t>
  </si>
  <si>
    <t>FDS-2015-3</t>
  </si>
  <si>
    <t>▬ PhN N°. 1 / 2015 (pg. 7) ▬</t>
  </si>
  <si>
    <t xml:space="preserve"> 4483</t>
  </si>
  <si>
    <t>4474</t>
  </si>
  <si>
    <t>4474 / 4483 - Émoticônes : les visages donnent de l'émotion ► carnet B150</t>
  </si>
  <si>
    <t>FDS-2015-2</t>
  </si>
  <si>
    <t>▬ PhN N°. 1 / 2015 (pg. 6) ▬</t>
  </si>
  <si>
    <t xml:space="preserve"> 4473</t>
  </si>
  <si>
    <t>4469</t>
  </si>
  <si>
    <t>4469 / 4473 - Splendeur tissée de la taille d'un timbre-poste - bloc BL222</t>
  </si>
  <si>
    <t>FDS-2015-1</t>
  </si>
  <si>
    <t>▬ PhN N°. 1 / 2015 (pg. 4 - 5) ▬</t>
  </si>
  <si>
    <t>Album(fr) A2015 (4469-4568c) &amp; invent.</t>
  </si>
  <si>
    <t xml:space="preserve">FDS A2015 (4469-4568) - aperçu compilé par    </t>
  </si>
  <si>
    <t>FDS-2015-1│←</t>
  </si>
  <si>
    <t>FDS-2015-2│←</t>
  </si>
  <si>
    <t>FDS-2015-3│←</t>
  </si>
  <si>
    <t>FDS-2015-4│←</t>
  </si>
  <si>
    <t>FDS-2015-5│←</t>
  </si>
  <si>
    <t>FDS-2015-6│←</t>
  </si>
  <si>
    <t>FDS-2015-7│←</t>
  </si>
  <si>
    <t>FDS-2015-8│←</t>
  </si>
  <si>
    <t>FDS-2015-9│←</t>
  </si>
  <si>
    <t>FDS-2015-10│←</t>
  </si>
  <si>
    <t>FDS-2015-11│←</t>
  </si>
  <si>
    <t>FDS-2015-12│←</t>
  </si>
  <si>
    <t>FDS-2015-13│←</t>
  </si>
  <si>
    <t>FDS-2015-14│←</t>
  </si>
  <si>
    <t>FDS-2015-15│←</t>
  </si>
  <si>
    <t>FDS-2015-16│←</t>
  </si>
  <si>
    <t>FDS-2015-17│←</t>
  </si>
  <si>
    <t>FDS-2015-18a</t>
  </si>
  <si>
    <t>FDS-2015-18b</t>
  </si>
  <si>
    <t>FDS-2015-Øn</t>
  </si>
  <si>
    <t>FDS-2015-Øn│←</t>
  </si>
  <si>
    <t>FDS-2015-18│←</t>
  </si>
  <si>
    <t>4663</t>
  </si>
  <si>
    <t xml:space="preserve">4663 / 4663b - Père Noël:Timbres de fin d'année des carnets B159 &amp; B160    </t>
  </si>
  <si>
    <t>FDS-2016-20</t>
  </si>
  <si>
    <t>▬ PhN N°. 4 / 2016 (pg. 14 - 15) ▬</t>
  </si>
  <si>
    <t>4652</t>
  </si>
  <si>
    <t xml:space="preserve">4652 - L'OTAN en Belgique </t>
  </si>
  <si>
    <t>FDS-2016-19</t>
  </si>
  <si>
    <t>▬ PhN N°. 4 / 2016 (pg. 12 - 13) ▬</t>
  </si>
  <si>
    <t xml:space="preserve"> 4651</t>
  </si>
  <si>
    <t>4647</t>
  </si>
  <si>
    <t>4647 / 4651 - L'astronomie à l'honneur - Supermoon - Bloc BL245</t>
  </si>
  <si>
    <t>FDS-2016-18</t>
  </si>
  <si>
    <t>▬ PhN N°. 4 / 2016 (pg. 8 - 9) ▬</t>
  </si>
  <si>
    <t>4646</t>
  </si>
  <si>
    <t xml:space="preserve">4646 - Tous égaux, tous différents : un plaidoyer pour la tolérance </t>
  </si>
  <si>
    <t>FDS-2016-17</t>
  </si>
  <si>
    <t>▬ PhN N°. 4 / 2016 (pg. 6 - 7) ▬</t>
  </si>
  <si>
    <t xml:space="preserve"> 4645</t>
  </si>
  <si>
    <t>4636</t>
  </si>
  <si>
    <t>4636 / 4645 - Nobel Belgique : Ils ont écrit l'histoire - Bloc BL244</t>
  </si>
  <si>
    <t>FDS-2016-16</t>
  </si>
  <si>
    <t>▬ PhN N°. 4 / 2016 (pg. 4 - 5) ▬</t>
  </si>
  <si>
    <t xml:space="preserve"> 4630</t>
  </si>
  <si>
    <t>4626</t>
  </si>
  <si>
    <t>4626 / 4630 - Le journal Tintin - Bloc BL242</t>
  </si>
  <si>
    <t>FDS-2016-15</t>
  </si>
  <si>
    <t>▬ PhN N°. 3 / 2016 (pg. 11) ▬</t>
  </si>
  <si>
    <t xml:space="preserve"> 4635</t>
  </si>
  <si>
    <t>4631</t>
  </si>
  <si>
    <t>4631 / 4635 - RIO 2016 : Les Paralympiques (Jeux Olympiques au Brésil) - Bloc BL243</t>
  </si>
  <si>
    <t>FDS-2016-14</t>
  </si>
  <si>
    <t>▬ PhN N°. 3 / 2016 (pg. 12 - 13) ▬</t>
  </si>
  <si>
    <t xml:space="preserve"> 4625</t>
  </si>
  <si>
    <t>4621</t>
  </si>
  <si>
    <t>4621 / 4625 - Hommage à un fauviste Rik Wouters - Bloc BL241</t>
  </si>
  <si>
    <t>FDS-2016-13</t>
  </si>
  <si>
    <t>▬ PhN N°. 3 / 2016 (pg. 8 - 9) ▬</t>
  </si>
  <si>
    <t xml:space="preserve"> 4620</t>
  </si>
  <si>
    <t>4616</t>
  </si>
  <si>
    <t>4616 / 4620 - Espèces animales  menacées - Bloc BL240</t>
  </si>
  <si>
    <t>FDS-2016-12</t>
  </si>
  <si>
    <t>▬ PhN N°. 3 / 2016 (pg. 6 - 7) ▬</t>
  </si>
  <si>
    <t xml:space="preserve"> 4615</t>
  </si>
  <si>
    <t>4611</t>
  </si>
  <si>
    <t>4611 / 4615 - La Belgique vue du ciel - Bloc BL239</t>
  </si>
  <si>
    <t>FDS-2016-11</t>
  </si>
  <si>
    <t>▬ PhN N°. 3 / 2016 (pg. 4 - 5) ▬</t>
  </si>
  <si>
    <t xml:space="preserve"> 4610</t>
  </si>
  <si>
    <t>4601</t>
  </si>
  <si>
    <t>4601 / 4610 - Le nouveau Zwin - Bloc BL238</t>
  </si>
  <si>
    <t>FDS-2016-10</t>
  </si>
  <si>
    <t>▬ PhN N°. 2 / 2016 (pg. 12 - 13) ▬</t>
  </si>
  <si>
    <t xml:space="preserve"> 4600</t>
  </si>
  <si>
    <t>4599</t>
  </si>
  <si>
    <t>4599 / 4600 - La Magna Carta de la poste européenne - Bloc BL237</t>
  </si>
  <si>
    <t>FDS-2016-9</t>
  </si>
  <si>
    <t>▬ PhN N°. 2 / 2016 (pg. 10 - 11) ▬</t>
  </si>
  <si>
    <t xml:space="preserve"> 4598</t>
  </si>
  <si>
    <t>4594</t>
  </si>
  <si>
    <t>4594 / 4598 - La Grande Guerre et la résistance - Bloc BL236</t>
  </si>
  <si>
    <t>FDS-2016-8</t>
  </si>
  <si>
    <t>▬ PhN N°. 2 / 2016 (pg. 8 - 9) ▬</t>
  </si>
  <si>
    <t>4593</t>
  </si>
  <si>
    <t xml:space="preserve">4593 - Europe : "Think Green" </t>
  </si>
  <si>
    <t>FDS-2016-7</t>
  </si>
  <si>
    <t>▬ PhN N°. 2 / 2012 (pg.  7 ) ▬</t>
  </si>
  <si>
    <t xml:space="preserve"> 4592</t>
  </si>
  <si>
    <t>4588</t>
  </si>
  <si>
    <t xml:space="preserve">4588 / 4592 - Vol à travers le temps : Ancien avions belges - Bloc BL235 </t>
  </si>
  <si>
    <t>FDS-2016-6</t>
  </si>
  <si>
    <t xml:space="preserve"> 4585</t>
  </si>
  <si>
    <t>4581</t>
  </si>
  <si>
    <t>4581 / 4585 - Gand dans les fleurs - Bloc BL234</t>
  </si>
  <si>
    <t>FDS-2016-5</t>
  </si>
  <si>
    <t>▬ PhN N°. 1 / 2016 (pg. 14 - 15) ▬</t>
  </si>
  <si>
    <t>4580</t>
  </si>
  <si>
    <t xml:space="preserve">4580 - Cédric a 30 ans </t>
  </si>
  <si>
    <t>FDS-2016-4</t>
  </si>
  <si>
    <t>▬ PhN N°. 1 / 2016 (pg.  13) ▬</t>
  </si>
  <si>
    <t>4579</t>
  </si>
  <si>
    <t xml:space="preserve">4579 - Emile Verhaeren </t>
  </si>
  <si>
    <t>FDS-2016-3</t>
  </si>
  <si>
    <t>▬ PhN N°. 1 / 2016 (pg. 8 - 9) ▬</t>
  </si>
  <si>
    <t xml:space="preserve"> 4578</t>
  </si>
  <si>
    <t>4574</t>
  </si>
  <si>
    <t>4574 / 4578 - Belgique gagnante - Bloc BL233</t>
  </si>
  <si>
    <t>FDS-2016-2</t>
  </si>
  <si>
    <t>▬ PhN N°. 1 / 2016 (pg. 6 - 7) ▬</t>
  </si>
  <si>
    <t xml:space="preserve"> 4573</t>
  </si>
  <si>
    <t>4569</t>
  </si>
  <si>
    <t xml:space="preserve">4569 / 4573 - La Famille Royale </t>
  </si>
  <si>
    <t>FDS-2016-1</t>
  </si>
  <si>
    <t>▬ PhN N°. 1 / 2016 (pg. 4 - 5) ▬</t>
  </si>
  <si>
    <t xml:space="preserve">Album(fr) A2016 (4569-4664b) &amp; invent. </t>
  </si>
  <si>
    <t xml:space="preserve">FDS A2016 (4569-4664)  - aperçu compilé par    </t>
  </si>
  <si>
    <t>FDS-2016-1│←</t>
  </si>
  <si>
    <t>FDS-2016-2│←</t>
  </si>
  <si>
    <t>FDS-2016-3│←</t>
  </si>
  <si>
    <t>FDS-2016-4│←</t>
  </si>
  <si>
    <t>FDS-2016-5│←</t>
  </si>
  <si>
    <t>FDS-2016-6│←</t>
  </si>
  <si>
    <t>FDS-2016-7│←</t>
  </si>
  <si>
    <t>FDS-2016-8│←</t>
  </si>
  <si>
    <t>FDS-2016-9│←</t>
  </si>
  <si>
    <t>FDS-2016-10│←</t>
  </si>
  <si>
    <t>FDS-2016-11│←</t>
  </si>
  <si>
    <t>FDS-2016-12│←</t>
  </si>
  <si>
    <t>FDS-2016-13│←</t>
  </si>
  <si>
    <t>FDS-2016-14│←</t>
  </si>
  <si>
    <t>FDS-2016-15│←</t>
  </si>
  <si>
    <t>FDS-2016-16│←</t>
  </si>
  <si>
    <t>FDS-2016-17│←</t>
  </si>
  <si>
    <t>FDS-2016-18│←</t>
  </si>
  <si>
    <t>FDS-2016-19│←</t>
  </si>
  <si>
    <t>FDS-2016-20│←</t>
  </si>
  <si>
    <t>4743</t>
  </si>
  <si>
    <t>4742</t>
  </si>
  <si>
    <t>4742 / 4743c - Le sapin de Noël -  Timbres des carnets B163 &amp; B164</t>
  </si>
  <si>
    <t>FDS-2017-18-(b)</t>
  </si>
  <si>
    <t>▬ PhN Nr. 4 / 2017 (pg. 12 - 13) ▬</t>
  </si>
  <si>
    <t>FDS-2017-18-(a)</t>
  </si>
  <si>
    <t>4741</t>
  </si>
  <si>
    <t>4737</t>
  </si>
  <si>
    <t>4737 / 4741 - Les masques de Tervuren - Bloc BL258</t>
  </si>
  <si>
    <t>FDS-2017-17</t>
  </si>
  <si>
    <t>▬ PhN Nr. 4 / 2017 (pg. 11 ) ▬</t>
  </si>
  <si>
    <t>4736</t>
  </si>
  <si>
    <t>4727</t>
  </si>
  <si>
    <t>4727 / 4736 - Réserve naturelle des Hautes Fagnes 60 ans - bloc BL257</t>
  </si>
  <si>
    <t>FDS-2017-16</t>
  </si>
  <si>
    <t>▬ PhN Nr. 4 / 2017 (pg. 6 - 7) ▬</t>
  </si>
  <si>
    <t>4726</t>
  </si>
  <si>
    <t>4722</t>
  </si>
  <si>
    <t>4722 / 4726 - LA GRANDE GUERRE (PARTIE 4) - Bloc BL256</t>
  </si>
  <si>
    <t>FDS-2017-15</t>
  </si>
  <si>
    <t>▬ PhN Nr. 4 / 2017 (pg. 4 - 5) ▬</t>
  </si>
  <si>
    <t>4721</t>
  </si>
  <si>
    <t>4717</t>
  </si>
  <si>
    <t>4717 / 4721 - Sur la bonne voie - Bloc BL255</t>
  </si>
  <si>
    <t>FDS-2017-14</t>
  </si>
  <si>
    <t>▬ PhN Nr. 3 / 2017 (pg. 12 - 13) ▬</t>
  </si>
  <si>
    <t>4716</t>
  </si>
  <si>
    <t>4712</t>
  </si>
  <si>
    <t>4712 / 4716 - LA VIE MARINE EN DANGER - Bloc BL254</t>
  </si>
  <si>
    <t>FDS-2017-13</t>
  </si>
  <si>
    <t>▬ PhN Nr. 3 / 2017 (pg. 10 - 11) ▬</t>
  </si>
  <si>
    <t>4711</t>
  </si>
  <si>
    <t>4711 - Kinky &amp; Cosy se déchaînent - Les soeurs rebelles de la philatélie</t>
  </si>
  <si>
    <t>FDS-2017-12</t>
  </si>
  <si>
    <t>▬ PhN Nr. 3 / 2017 (pg.  7) ▬</t>
  </si>
  <si>
    <t>4709</t>
  </si>
  <si>
    <t>4708</t>
  </si>
  <si>
    <t>4708 / 4709 - L'université hier et aujourd'hui -  Bloc BL253</t>
  </si>
  <si>
    <t>FDS-2017-11</t>
  </si>
  <si>
    <t>▬ PhN Nr. 3 / 2017 (pg. 4 - 5) ▬</t>
  </si>
  <si>
    <t>4707</t>
  </si>
  <si>
    <t>4707 - Le château belge (Europe)</t>
  </si>
  <si>
    <t>FDS-2017-10</t>
  </si>
  <si>
    <t>▬ PhN Nr. 2 / 2017 (pg. 14 - 15) ▬</t>
  </si>
  <si>
    <t>4706</t>
  </si>
  <si>
    <t>4697</t>
  </si>
  <si>
    <t>4697 / 4706 - Les 10 vainqueursbelges du Tour de France  - Bloc BL252</t>
  </si>
  <si>
    <t>FDS-2017-9</t>
  </si>
  <si>
    <t>▬ PhN Nr. 2 / 2017 (pg. 12 - 13) ▬</t>
  </si>
  <si>
    <t>4696</t>
  </si>
  <si>
    <t>4692</t>
  </si>
  <si>
    <t>4692 / 4696 - Des avancées médicales majeures -  Bloc BL251</t>
  </si>
  <si>
    <t>FDS-2017-8</t>
  </si>
  <si>
    <t>▬ PhN Nr. 2 / 2017 (pg. 8 - 9) ▬</t>
  </si>
  <si>
    <t>4691</t>
  </si>
  <si>
    <t>4690</t>
  </si>
  <si>
    <t xml:space="preserve">4690 / 4691 - 500 ans de réforme: Luther change l'histoire - Bloc BL250 </t>
  </si>
  <si>
    <t>FDS-2017-7</t>
  </si>
  <si>
    <t>▬ PhN Nr. 2 / 2017 (pg. 6 - 7) ▬</t>
  </si>
  <si>
    <t>4689</t>
  </si>
  <si>
    <t>4685</t>
  </si>
  <si>
    <t xml:space="preserve">4685 / 4689 - Places Communales d'Eupen (Promotion►Philatélie) - Bloc BL249 </t>
  </si>
  <si>
    <t>FDS-2017-6</t>
  </si>
  <si>
    <t>▬ PhN Nr. 2 / 2017 (pg. 4 - 5) ▬</t>
  </si>
  <si>
    <t>4683</t>
  </si>
  <si>
    <t>4682</t>
  </si>
  <si>
    <t>4682 / 4683 - CLIMAT PERTURBÉ - Timbres du carnet B161</t>
  </si>
  <si>
    <t>FDS-2017-5</t>
  </si>
  <si>
    <t>▬ PhN Nr. 1 / 2017 (pg. 14 - 15) ▬</t>
  </si>
  <si>
    <t>4681</t>
  </si>
  <si>
    <t>4677</t>
  </si>
  <si>
    <t xml:space="preserve">4677 / 4681 - Sauvé des flammes - Bloc BL248 </t>
  </si>
  <si>
    <t>FDS-2017-4</t>
  </si>
  <si>
    <t>▬ PhN Nr. 1 / 2017 (pg. 10 - 11) ▬</t>
  </si>
  <si>
    <t>4676</t>
  </si>
  <si>
    <t>4672</t>
  </si>
  <si>
    <t>4672 / 4676 - Un forêt en fleurs - Bloc BL247 </t>
  </si>
  <si>
    <t>FDS-2017-3</t>
  </si>
  <si>
    <t>▬ PhN Nr. 1 / 2017 (pg. 8 - 9) ▬</t>
  </si>
  <si>
    <t>4670</t>
  </si>
  <si>
    <t>4666</t>
  </si>
  <si>
    <t xml:space="preserve">4666 / 4670 - Gaston Lagaffe a 60 ans - Bloc BL246 </t>
  </si>
  <si>
    <t>FDS-2017-2</t>
  </si>
  <si>
    <t>▬ PhN Nr. 1 / 2017 (pg. 6 - 7) ▬</t>
  </si>
  <si>
    <t>4665</t>
  </si>
  <si>
    <t>4665 - L’espoir sur le fil du rasoir</t>
  </si>
  <si>
    <t>FDS-2017-1</t>
  </si>
  <si>
    <t>▬ PhN Nr. 1 / 2017 (pg. 4 - 5) ▬</t>
  </si>
  <si>
    <t>Album(fr) A2017 (4665-4743c) &amp; invent.</t>
  </si>
  <si>
    <t xml:space="preserve">FDS J2017 (4665-4743) - aperçu compilé par    </t>
  </si>
  <si>
    <t>Info &amp; kenmerken zie: Album J2019 (4829-4896) &amp; invent.</t>
  </si>
  <si>
    <t xml:space="preserve"> 4828</t>
  </si>
  <si>
    <t>4828</t>
  </si>
  <si>
    <t>4828 /4828b - Timbres de Noël colorés (Europe) des carnets B166 &amp; B167</t>
  </si>
  <si>
    <t>FDC-2018-19</t>
  </si>
  <si>
    <t>▬ PhN Nr. 4 / 2018 (pg. 12 - 13) ▬</t>
  </si>
  <si>
    <t xml:space="preserve"> 4826</t>
  </si>
  <si>
    <t>4822</t>
  </si>
  <si>
    <t>4822 / 4826 - Spacieuses demeures en Belgique - Bloc BL270</t>
  </si>
  <si>
    <t>FDC-2018-18</t>
  </si>
  <si>
    <t>▬ PhN Nr. 4 / 2018 (pg. 10 - 11) ▬</t>
  </si>
  <si>
    <t>4820</t>
  </si>
  <si>
    <t>4820 / 4821 - La Grande Guerre 1ère: commémoration: The poppies - Bloc BL269</t>
  </si>
  <si>
    <t>FDC-2018-17</t>
  </si>
  <si>
    <t>▬ PhN Nr. 4 / 2018 (pg. 6 - 7) ▬</t>
  </si>
  <si>
    <t>4815</t>
  </si>
  <si>
    <t>4815 /4819 - La Grande Guerre - 5e partie : la libération - Bloc BL268</t>
  </si>
  <si>
    <t>FDC-2018-16</t>
  </si>
  <si>
    <t>▬ PhN Nr. 4 / 2018 (pg. 4 - 5) ▬</t>
  </si>
  <si>
    <t xml:space="preserve"> 4814</t>
  </si>
  <si>
    <t>4810</t>
  </si>
  <si>
    <t>4810 / 4814 - Libellules - Bloc BL267</t>
  </si>
  <si>
    <t>FDC-2018-15</t>
  </si>
  <si>
    <t>▬ PhN Nr. 3 / 2018 (pg. 10 - 11) ▬</t>
  </si>
  <si>
    <t>4790</t>
  </si>
  <si>
    <t>4790 / 4794 - Promotion de la philatélie : ville de Namur - Bloc BL266</t>
  </si>
  <si>
    <t>FDC-2018-14</t>
  </si>
  <si>
    <t>▬ PhN Nr. 3 / 2018 (pg. 4 - 5) ▬</t>
  </si>
  <si>
    <t xml:space="preserve"> 4789</t>
  </si>
  <si>
    <t>4785</t>
  </si>
  <si>
    <t>4785 / 4789 - Géométrie de la nature : la forme en spirale -  Bloc BL265</t>
  </si>
  <si>
    <t>FDC-2018-13</t>
  </si>
  <si>
    <t>▬ PhN Nr. 2 / 2018 (pg. 14 - 15) ▬</t>
  </si>
  <si>
    <t xml:space="preserve"> 4784</t>
  </si>
  <si>
    <t>4780</t>
  </si>
  <si>
    <t>4780 / 4784 - Ouverture du Musée de l'Afrique rénové - Bloc BL264</t>
  </si>
  <si>
    <t>FDC-2018-12</t>
  </si>
  <si>
    <t>▬ PhN Nr. 2 / 2018 (pg. 12 - 13) ▬</t>
  </si>
  <si>
    <t>4795</t>
  </si>
  <si>
    <t xml:space="preserve">4795 / 4799 - Animaux préhistoriques belges </t>
  </si>
  <si>
    <t>FDC-2018-11</t>
  </si>
  <si>
    <t>▬ PhN Nr. 3 / 2018 (pg. 6 - 7) ▬</t>
  </si>
  <si>
    <t>4779</t>
  </si>
  <si>
    <t xml:space="preserve">4779 - Football 2018 </t>
  </si>
  <si>
    <t>FDC-2018-10</t>
  </si>
  <si>
    <t>▬ PhN Nr. 2 / 2018 (pg. 8 - 9) ▬</t>
  </si>
  <si>
    <t xml:space="preserve"> 4778</t>
  </si>
  <si>
    <t>4777</t>
  </si>
  <si>
    <t>4777 / 4778 - Émission Europe : ponts - Bloc BL263</t>
  </si>
  <si>
    <t>FDC-2018-9</t>
  </si>
  <si>
    <t>▬ PhN Nr. 2 / 2018 (pg. 6 - 7) ▬</t>
  </si>
  <si>
    <t>4776</t>
  </si>
  <si>
    <t xml:space="preserve">4776 - Tomorrowland </t>
  </si>
  <si>
    <t>FDC-2018-8</t>
  </si>
  <si>
    <t>▬ PhN Nr. 2 / 2018 (pg. 4 - 5) ▬</t>
  </si>
  <si>
    <t>4775</t>
  </si>
  <si>
    <t>4775 - 20 ans Child Focus</t>
  </si>
  <si>
    <t>FDC-2018-7</t>
  </si>
  <si>
    <t>▬ PhN Nr. 1 / 2018 (pg. 21) ▬</t>
  </si>
  <si>
    <t xml:space="preserve"> 4774</t>
  </si>
  <si>
    <t>4770</t>
  </si>
  <si>
    <t xml:space="preserve">4770 / 4774 - Le "Street Art" belge </t>
  </si>
  <si>
    <t>FDC-2018-6</t>
  </si>
  <si>
    <t>▬ PhN Nr. 1 / 2018 (pg. 18 - 19) ▬</t>
  </si>
  <si>
    <t xml:space="preserve"> 4764</t>
  </si>
  <si>
    <t>4765</t>
  </si>
  <si>
    <t>4765 / 4769 - Rubens 2018 - Bloc BL262</t>
  </si>
  <si>
    <t>FDC-2018-5</t>
  </si>
  <si>
    <t>▬ PhN Nr. 1 / 2018 (pg. 16 - 17) ▬</t>
  </si>
  <si>
    <t>4760</t>
  </si>
  <si>
    <t>4760 / 4764 - Empreintes de pattes d'animaux sauvages - Bloc BL261</t>
  </si>
  <si>
    <t>FDC-2018-4</t>
  </si>
  <si>
    <t>▬ PhN Nr. 1 / 2018 (pg. 14 - 15) ▬</t>
  </si>
  <si>
    <t xml:space="preserve"> 4758</t>
  </si>
  <si>
    <t>4754</t>
  </si>
  <si>
    <t>4754 / 4758 - La culture belge de la bière - Bloc BL260</t>
  </si>
  <si>
    <t>FDC-2018-3</t>
  </si>
  <si>
    <t>▬ PhN Nr. 1 / 2018 (pg. 8 - 9) ▬</t>
  </si>
  <si>
    <t xml:space="preserve"> 4753</t>
  </si>
  <si>
    <t>4749</t>
  </si>
  <si>
    <t xml:space="preserve">4749 / 4753 - 60 ans des Schtroumpfs </t>
  </si>
  <si>
    <t>FDC-2018-2</t>
  </si>
  <si>
    <t>▬ PhN Nr. 1 / 2018 (pg. 6 - 7) ▬</t>
  </si>
  <si>
    <t>4744</t>
  </si>
  <si>
    <t>4744 / 4748 - La Belgique gagnante - Le secteur du diamant - Bloc BL259</t>
  </si>
  <si>
    <t>FDC-2018-1</t>
  </si>
  <si>
    <t>▬ PhN Nr. 1 / 2018 (pg. 4 - 5) ▬</t>
  </si>
  <si>
    <t xml:space="preserve">Album(fr) A2018 (4744-4828b) &amp; invent </t>
  </si>
  <si>
    <t xml:space="preserve">FDS J2018 (4477-4828) - aperçu compilé par    </t>
  </si>
  <si>
    <t>FDS-2017-1│←</t>
  </si>
  <si>
    <t>FDS-2017-2│←</t>
  </si>
  <si>
    <t>FDS-2017-3│←</t>
  </si>
  <si>
    <t>FDS-2017-4│←</t>
  </si>
  <si>
    <t>FDS-2017-5│←</t>
  </si>
  <si>
    <t>FDS-2017-6│←</t>
  </si>
  <si>
    <t>FDS-2017-7│←</t>
  </si>
  <si>
    <t>FDS-2017-8│←</t>
  </si>
  <si>
    <t>FDS-2017-9│←</t>
  </si>
  <si>
    <t>FDS-2017-10│←</t>
  </si>
  <si>
    <t>FDS-2017-11│←</t>
  </si>
  <si>
    <t>FDS-2017-12│←</t>
  </si>
  <si>
    <t>FDS-2017-13│←</t>
  </si>
  <si>
    <t>FDS-2017-14│←</t>
  </si>
  <si>
    <t>FDS-2017-15│←</t>
  </si>
  <si>
    <t>FDS-2017-16│←</t>
  </si>
  <si>
    <t>FDS-2017-17│←</t>
  </si>
  <si>
    <t>FDS-2017-18│←</t>
  </si>
  <si>
    <t>FDS-2018-1│←</t>
  </si>
  <si>
    <t>FDS-2018-2│←</t>
  </si>
  <si>
    <t>FDS-2018-3│←</t>
  </si>
  <si>
    <t>FDS-2018-4│←</t>
  </si>
  <si>
    <t>FDS-2018-5│←</t>
  </si>
  <si>
    <t>FDS-2018-6│←</t>
  </si>
  <si>
    <t>FDS-2018-7│←</t>
  </si>
  <si>
    <t>FDS-2018-8│←</t>
  </si>
  <si>
    <t>FDS-2018-9│←</t>
  </si>
  <si>
    <t>FDS-2018-10│←</t>
  </si>
  <si>
    <t>FDS-2018-11│←</t>
  </si>
  <si>
    <t>FDS-2018-12│←</t>
  </si>
  <si>
    <t>FDS-2018-13│←</t>
  </si>
  <si>
    <t>FDS-2018-14│←</t>
  </si>
  <si>
    <t>FDS-2018-15│←</t>
  </si>
  <si>
    <t>FDS-2018-16│←</t>
  </si>
  <si>
    <t>FDS-2018-17│←</t>
  </si>
  <si>
    <t>FDS-2018-18│←</t>
  </si>
  <si>
    <t>FDS-2018-19│←</t>
  </si>
  <si>
    <t xml:space="preserve"> 4896</t>
  </si>
  <si>
    <t>4895</t>
  </si>
  <si>
    <t>4895 / 4896 - Timbre du Nouvel An: L'histoire de Noël des carnets B170 &amp; B171</t>
  </si>
  <si>
    <t>FDS-2019-19(b)</t>
  </si>
  <si>
    <t>▬ PhN N°. 4 / 2019 (pg. 14 - 15) ▬</t>
  </si>
  <si>
    <t>FDS-2019-19(a)</t>
  </si>
  <si>
    <t>4894</t>
  </si>
  <si>
    <t xml:space="preserve">4894 - S.A.R. la Princesse Elisabeth </t>
  </si>
  <si>
    <t>FDS-2019-18</t>
  </si>
  <si>
    <t>▬ PhN N°. 4 / 2019 (pg. 12 - 13) ▬</t>
  </si>
  <si>
    <t xml:space="preserve"> 4893</t>
  </si>
  <si>
    <t>4889</t>
  </si>
  <si>
    <t>4889 / 4893 - La Seconde Guerre mondiale : 75 ans de libération - Bloc BL284</t>
  </si>
  <si>
    <t>FDS-2019-17</t>
  </si>
  <si>
    <t>▬ PhN N°. 4 / 2019 (pg. 6 - 7) ▬</t>
  </si>
  <si>
    <t xml:space="preserve"> 4888</t>
  </si>
  <si>
    <t>4884</t>
  </si>
  <si>
    <t>4884 / 4888 - Les cinq vainqueurs belges des 24h de Lemans - Bloc BL283:</t>
  </si>
  <si>
    <t>FDS-2019-16</t>
  </si>
  <si>
    <t>▬ PhN N°. 4 / 2019 (pg. 4 - 5) ▬</t>
  </si>
  <si>
    <t>4883</t>
  </si>
  <si>
    <t xml:space="preserve">4883 - Rinus Van de Velde </t>
  </si>
  <si>
    <t>FDS-2019-15</t>
  </si>
  <si>
    <t>▬ PhN N°. 3 / 2019 (pg. 12 - 13) ▬</t>
  </si>
  <si>
    <t>4882</t>
  </si>
  <si>
    <t xml:space="preserve">4882 - Si différents et pourtant si similaires </t>
  </si>
  <si>
    <t>FDS-2019-14</t>
  </si>
  <si>
    <t>▬ PhN N°. 3 / 2019 (pg. 10 - 11) ▬</t>
  </si>
  <si>
    <t xml:space="preserve"> 4881</t>
  </si>
  <si>
    <t>4877</t>
  </si>
  <si>
    <t>4877 / 4881 - Maîtres peintres : Pieter Bruegel l'Ancien - Bloc BL282</t>
  </si>
  <si>
    <t>FDS-2019-13</t>
  </si>
  <si>
    <t>▬ PhN N°. 3 / 2019 (pg. 6 - 7) ▬</t>
  </si>
  <si>
    <t xml:space="preserve"> 4876</t>
  </si>
  <si>
    <t>4872</t>
  </si>
  <si>
    <t>4872 / 4876 - Les places de Louvain - Bloc BL281</t>
  </si>
  <si>
    <t>FDS-2019-12</t>
  </si>
  <si>
    <t>▬ PhN N°. 3 / 2019 (pg. 4 - 5) ▬</t>
  </si>
  <si>
    <t xml:space="preserve"> 4871</t>
  </si>
  <si>
    <t>4867</t>
  </si>
  <si>
    <t>4867 / 4871 - Le millénaire disséqué - Bloc BL280</t>
  </si>
  <si>
    <t>FDS-2019-11</t>
  </si>
  <si>
    <t>▬ PhN N°. 2 / 2019 (pg. 12 - 13) ▬</t>
  </si>
  <si>
    <t>4866</t>
  </si>
  <si>
    <t>4866 - 150 première année Tramways Hippomobiles</t>
  </si>
  <si>
    <t>FDS-2019-10</t>
  </si>
  <si>
    <t>▬ PhN N°. 2 / 2019 (pg. 10 - 11) ▬</t>
  </si>
  <si>
    <t xml:space="preserve"> 4865</t>
  </si>
  <si>
    <t>4861</t>
  </si>
  <si>
    <t>4861 / 4865 - Géométrie dans la nature - Bloc BL279</t>
  </si>
  <si>
    <t>FDS-2019-9</t>
  </si>
  <si>
    <t>▬ PhN N°. 2 / 2019 (pg. 6 - 7) ▬</t>
  </si>
  <si>
    <t xml:space="preserve"> 4860</t>
  </si>
  <si>
    <t>4859</t>
  </si>
  <si>
    <t xml:space="preserve">4859 / 4860 - Des nids ingénieux  - Bloc BL278 </t>
  </si>
  <si>
    <t>FDS-2019-8</t>
  </si>
  <si>
    <t>▬ PhN N°. 2 / 2019 (pg. 4 - 5) ▬</t>
  </si>
  <si>
    <t>4857</t>
  </si>
  <si>
    <t xml:space="preserve">4857 - 25e anniversaire des codes postaux belges </t>
  </si>
  <si>
    <t>FDS-2019-7</t>
  </si>
  <si>
    <t>▬ PhN N°. 1 / 2019 (pg. 21) ▬</t>
  </si>
  <si>
    <t xml:space="preserve"> 4856</t>
  </si>
  <si>
    <t>4852</t>
  </si>
  <si>
    <t>4852 / 4856 - La Belgique dans l'espace - Bloc BL277</t>
  </si>
  <si>
    <t>FDS-2019-6</t>
  </si>
  <si>
    <t>▬ PhN N°. 1 / 2019 (pg. 18 - 19) ▬</t>
  </si>
  <si>
    <t xml:space="preserve"> 4851</t>
  </si>
  <si>
    <t>4847</t>
  </si>
  <si>
    <t>4847 / 4851 - Animaux en action pendant la pollinisation - Bloc BL276</t>
  </si>
  <si>
    <t>FDS-2019-5</t>
  </si>
  <si>
    <t>▬ PhN N°. 1 / 2019 (pg. 14 - 15) ▬</t>
  </si>
  <si>
    <t xml:space="preserve"> 4845</t>
  </si>
  <si>
    <t>4843</t>
  </si>
  <si>
    <t xml:space="preserve">4843 / 4845 - 150 ans d'impression de timbres -  Bloc BL274 </t>
  </si>
  <si>
    <t>FDS-2019-4</t>
  </si>
  <si>
    <t>▬ PhN N°. 1 / 2019 (pg. 10 -11) ▬</t>
  </si>
  <si>
    <t xml:space="preserve"> 4839</t>
  </si>
  <si>
    <t>4838</t>
  </si>
  <si>
    <t xml:space="preserve">4838 / 4839 - Un morceau d'histoire : inconnu Neutre Moresnet -  Bloc BL272 </t>
  </si>
  <si>
    <t>FDS-2019-3</t>
  </si>
  <si>
    <t>▬ PhN N°. 1 / 2019 (pg. 8 - 9) ▬</t>
  </si>
  <si>
    <t>4837</t>
  </si>
  <si>
    <t xml:space="preserve">4837 - Manneken Pis : 400e anniversaire </t>
  </si>
  <si>
    <t>FDS-2019-2</t>
  </si>
  <si>
    <t>▬ PhN N°. 1 / 2019 (pg. 7) ▬</t>
  </si>
  <si>
    <t xml:space="preserve"> 4836</t>
  </si>
  <si>
    <t>4832</t>
  </si>
  <si>
    <t>4832 / 4836 - Animaux au travail - Bloc BL271</t>
  </si>
  <si>
    <t>FDS-2019-1</t>
  </si>
  <si>
    <t>▬ PhN N°. 1 / 2019 (pg. 4 - 5) ▬</t>
  </si>
  <si>
    <t xml:space="preserve">FDS J2019 (4832-4896)  - aperçu compilé par    </t>
  </si>
  <si>
    <t>FDS-2019-1│←</t>
  </si>
  <si>
    <t>FDS-2019-2│←</t>
  </si>
  <si>
    <t>FDS-2019-3│←</t>
  </si>
  <si>
    <t>FDS-2019-4│←</t>
  </si>
  <si>
    <t>FDS-2019-5│←</t>
  </si>
  <si>
    <t>FDS-2019-6│←</t>
  </si>
  <si>
    <t>FDS-2019-7│←</t>
  </si>
  <si>
    <t>FDS-2019-8│←</t>
  </si>
  <si>
    <t>FDS-2019-9│←</t>
  </si>
  <si>
    <t>FDS-2019-10│←</t>
  </si>
  <si>
    <t>FDS-2019-11│←</t>
  </si>
  <si>
    <t>FDS-2019-12│←</t>
  </si>
  <si>
    <t>FDS-2019-13│←</t>
  </si>
  <si>
    <t>FDS-2019-14│←</t>
  </si>
  <si>
    <t>FDS-2019-15│←</t>
  </si>
  <si>
    <t>FDS-2019-16│←</t>
  </si>
  <si>
    <t>FDS-2019-17│←</t>
  </si>
  <si>
    <t>FDS-2019-18│←</t>
  </si>
  <si>
    <t>FDS-2019-19│←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</si>
</sst>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;@"/>
    <numFmt numFmtId="165" formatCode="&quot;€&quot;\ #,##0.00;&quot;€&quot;\ \-#,##0.00"/>
    <numFmt numFmtId="166" formatCode="#,##0.00\ &quot;€&quot;"/>
    <numFmt numFmtId="167" formatCode="d/mm/yy;@"/>
    <numFmt numFmtId="168" formatCode="[Red]&quot;?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rgb="FF0038A8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CC00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7030A0"/>
      <name val="Arial"/>
      <family val="2"/>
    </font>
    <font>
      <b/>
      <sz val="14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Verdana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C00000"/>
      <name val="Arial"/>
      <family val="2"/>
    </font>
    <font>
      <b/>
      <sz val="8"/>
      <color rgb="FF00B0F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9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FFC000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rgb="FF00CC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rgb="FF00CC00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rgb="FFFFC000"/>
      </left>
      <right style="medium">
        <color rgb="FFFFC000"/>
      </right>
      <top/>
      <bottom style="medium">
        <color auto="1"/>
      </bottom>
      <diagonal/>
    </border>
    <border>
      <left style="medium">
        <color rgb="FF00CC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1" fillId="0" borderId="0"/>
  </cellStyleXfs>
  <cellXfs count="201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165" fontId="1" fillId="0" borderId="0" xfId="1" applyNumberFormat="1" applyAlignment="1">
      <alignment horizontal="left"/>
    </xf>
    <xf numFmtId="0" fontId="1" fillId="0" borderId="0" xfId="1" applyAlignment="1">
      <alignment vertical="center"/>
    </xf>
    <xf numFmtId="0" fontId="2" fillId="0" borderId="0" xfId="1" applyFont="1" applyAlignment="1">
      <alignment horizontal="left"/>
    </xf>
    <xf numFmtId="0" fontId="7" fillId="7" borderId="14" xfId="4" applyFont="1" applyFill="1" applyBorder="1" applyAlignment="1" applyProtection="1">
      <alignment horizontal="center" vertical="center"/>
      <protection locked="0"/>
    </xf>
    <xf numFmtId="0" fontId="13" fillId="6" borderId="12" xfId="4" applyFont="1" applyFill="1" applyBorder="1" applyAlignment="1">
      <alignment horizontal="center" vertical="center"/>
    </xf>
    <xf numFmtId="0" fontId="5" fillId="0" borderId="1" xfId="3" applyFont="1" applyBorder="1" applyAlignment="1">
      <alignment horizontal="left" vertical="top"/>
    </xf>
    <xf numFmtId="167" fontId="1" fillId="0" borderId="0" xfId="2" applyNumberFormat="1" applyAlignment="1">
      <alignment vertical="top"/>
    </xf>
    <xf numFmtId="0" fontId="6" fillId="0" borderId="0" xfId="5" applyAlignment="1" applyProtection="1"/>
    <xf numFmtId="0" fontId="9" fillId="9" borderId="9" xfId="0" applyFont="1" applyFill="1" applyBorder="1" applyAlignment="1">
      <alignment horizontal="center"/>
    </xf>
    <xf numFmtId="164" fontId="3" fillId="0" borderId="1" xfId="3" applyNumberFormat="1" applyBorder="1" applyAlignment="1">
      <alignment vertical="top"/>
    </xf>
    <xf numFmtId="167" fontId="2" fillId="3" borderId="9" xfId="2" applyNumberFormat="1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8" borderId="0" xfId="1" applyFont="1" applyFill="1" applyAlignment="1">
      <alignment horizontal="left"/>
    </xf>
    <xf numFmtId="0" fontId="1" fillId="0" borderId="0" xfId="1" applyAlignment="1">
      <alignment horizontal="center"/>
    </xf>
    <xf numFmtId="49" fontId="14" fillId="4" borderId="9" xfId="3" applyNumberFormat="1" applyFont="1" applyFill="1" applyBorder="1" applyAlignment="1">
      <alignment horizontal="center" vertical="top" wrapText="1"/>
    </xf>
    <xf numFmtId="0" fontId="1" fillId="0" borderId="16" xfId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9" fillId="9" borderId="20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167" fontId="2" fillId="3" borderId="16" xfId="2" applyNumberFormat="1" applyFont="1" applyFill="1" applyBorder="1" applyAlignment="1">
      <alignment horizontal="center" vertical="center"/>
    </xf>
    <xf numFmtId="167" fontId="2" fillId="3" borderId="13" xfId="2" applyNumberFormat="1" applyFont="1" applyFill="1" applyBorder="1" applyAlignment="1">
      <alignment horizontal="center" vertical="center"/>
    </xf>
    <xf numFmtId="0" fontId="3" fillId="0" borderId="1" xfId="3" applyBorder="1" applyAlignment="1">
      <alignment vertical="center"/>
    </xf>
    <xf numFmtId="164" fontId="3" fillId="0" borderId="2" xfId="3" applyNumberFormat="1" applyBorder="1" applyAlignment="1">
      <alignment vertical="center"/>
    </xf>
    <xf numFmtId="0" fontId="1" fillId="0" borderId="15" xfId="1" applyBorder="1" applyAlignment="1">
      <alignment vertical="center"/>
    </xf>
    <xf numFmtId="0" fontId="3" fillId="0" borderId="4" xfId="3" applyBorder="1" applyAlignment="1">
      <alignment horizontal="right" vertical="center"/>
    </xf>
    <xf numFmtId="0" fontId="3" fillId="0" borderId="9" xfId="3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1" fillId="0" borderId="16" xfId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66" fontId="3" fillId="2" borderId="6" xfId="3" applyNumberFormat="1" applyFill="1" applyBorder="1" applyAlignment="1">
      <alignment vertical="top"/>
    </xf>
    <xf numFmtId="166" fontId="3" fillId="2" borderId="17" xfId="3" applyNumberFormat="1" applyFill="1" applyBorder="1" applyAlignment="1">
      <alignment vertical="top"/>
    </xf>
    <xf numFmtId="166" fontId="17" fillId="2" borderId="6" xfId="3" applyNumberFormat="1" applyFont="1" applyFill="1" applyBorder="1" applyAlignment="1">
      <alignment horizontal="left" vertical="top"/>
    </xf>
    <xf numFmtId="166" fontId="3" fillId="2" borderId="18" xfId="3" applyNumberFormat="1" applyFill="1" applyBorder="1" applyAlignment="1">
      <alignment vertical="top"/>
    </xf>
    <xf numFmtId="0" fontId="1" fillId="0" borderId="24" xfId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4" fillId="0" borderId="25" xfId="2" applyFont="1" applyBorder="1" applyAlignment="1">
      <alignment vertical="center"/>
    </xf>
    <xf numFmtId="167" fontId="2" fillId="3" borderId="24" xfId="2" applyNumberFormat="1" applyFont="1" applyFill="1" applyBorder="1" applyAlignment="1">
      <alignment horizontal="center" vertical="center"/>
    </xf>
    <xf numFmtId="167" fontId="2" fillId="3" borderId="25" xfId="2" applyNumberFormat="1" applyFont="1" applyFill="1" applyBorder="1" applyAlignment="1">
      <alignment horizontal="center" vertical="center"/>
    </xf>
    <xf numFmtId="0" fontId="1" fillId="0" borderId="23" xfId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8" borderId="23" xfId="1" applyFont="1" applyFill="1" applyBorder="1" applyAlignment="1">
      <alignment horizontal="center"/>
    </xf>
    <xf numFmtId="0" fontId="4" fillId="0" borderId="21" xfId="2" applyFont="1" applyBorder="1" applyAlignment="1">
      <alignment vertical="center"/>
    </xf>
    <xf numFmtId="167" fontId="2" fillId="3" borderId="23" xfId="2" applyNumberFormat="1" applyFont="1" applyFill="1" applyBorder="1" applyAlignment="1">
      <alignment horizontal="center" vertical="center"/>
    </xf>
    <xf numFmtId="167" fontId="2" fillId="3" borderId="21" xfId="2" applyNumberFormat="1" applyFont="1" applyFill="1" applyBorder="1" applyAlignment="1">
      <alignment horizontal="center" vertical="center"/>
    </xf>
    <xf numFmtId="0" fontId="3" fillId="0" borderId="2" xfId="3" applyBorder="1" applyAlignment="1">
      <alignment vertical="center"/>
    </xf>
    <xf numFmtId="0" fontId="3" fillId="0" borderId="13" xfId="3" applyBorder="1" applyAlignment="1">
      <alignment vertical="center"/>
    </xf>
    <xf numFmtId="164" fontId="3" fillId="0" borderId="1" xfId="3" applyNumberFormat="1" applyBorder="1" applyAlignment="1">
      <alignment vertical="center"/>
    </xf>
    <xf numFmtId="0" fontId="1" fillId="0" borderId="22" xfId="1" applyBorder="1" applyAlignment="1">
      <alignment vertical="center"/>
    </xf>
    <xf numFmtId="0" fontId="4" fillId="0" borderId="16" xfId="2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25" xfId="3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8" borderId="1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5" fillId="8" borderId="0" xfId="0" applyFont="1" applyFill="1" applyAlignment="1">
      <alignment horizontal="center"/>
    </xf>
    <xf numFmtId="0" fontId="18" fillId="9" borderId="9" xfId="0" applyFont="1" applyFill="1" applyBorder="1" applyAlignment="1">
      <alignment horizontal="center"/>
    </xf>
    <xf numFmtId="166" fontId="17" fillId="2" borderId="6" xfId="3" applyNumberFormat="1" applyFont="1" applyFill="1" applyBorder="1" applyAlignment="1">
      <alignment horizontal="center" vertical="top"/>
    </xf>
    <xf numFmtId="0" fontId="16" fillId="9" borderId="20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167" fontId="1" fillId="0" borderId="0" xfId="2" applyNumberFormat="1" applyAlignment="1">
      <alignment horizontal="center" vertical="top"/>
    </xf>
    <xf numFmtId="166" fontId="3" fillId="2" borderId="6" xfId="3" applyNumberFormat="1" applyFill="1" applyBorder="1" applyAlignment="1">
      <alignment horizontal="center" vertical="top"/>
    </xf>
    <xf numFmtId="0" fontId="4" fillId="0" borderId="23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49" fontId="20" fillId="4" borderId="9" xfId="3" applyNumberFormat="1" applyFont="1" applyFill="1" applyBorder="1" applyAlignment="1">
      <alignment horizontal="center" vertical="top" wrapText="1"/>
    </xf>
    <xf numFmtId="166" fontId="3" fillId="2" borderId="29" xfId="3" applyNumberFormat="1" applyFill="1" applyBorder="1" applyAlignment="1">
      <alignment vertical="top"/>
    </xf>
    <xf numFmtId="166" fontId="3" fillId="2" borderId="30" xfId="3" applyNumberFormat="1" applyFill="1" applyBorder="1" applyAlignment="1">
      <alignment vertical="top"/>
    </xf>
    <xf numFmtId="0" fontId="6" fillId="0" borderId="3" xfId="5" applyBorder="1" applyAlignment="1" applyProtection="1">
      <alignment horizont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10" borderId="16" xfId="1" applyFont="1" applyFill="1" applyBorder="1" applyAlignment="1">
      <alignment horizontal="center" vertical="center"/>
    </xf>
    <xf numFmtId="0" fontId="3" fillId="0" borderId="0" xfId="4" applyAlignment="1">
      <alignment vertical="center"/>
    </xf>
    <xf numFmtId="0" fontId="11" fillId="2" borderId="5" xfId="0" applyFont="1" applyFill="1" applyBorder="1" applyAlignment="1">
      <alignment horizontal="center"/>
    </xf>
    <xf numFmtId="0" fontId="16" fillId="9" borderId="9" xfId="0" applyFont="1" applyFill="1" applyBorder="1" applyAlignment="1">
      <alignment horizontal="center"/>
    </xf>
    <xf numFmtId="0" fontId="24" fillId="12" borderId="4" xfId="4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24" fillId="12" borderId="7" xfId="4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26" fillId="11" borderId="32" xfId="4" applyFont="1" applyFill="1" applyBorder="1" applyAlignment="1">
      <alignment horizontal="center" vertical="center"/>
    </xf>
    <xf numFmtId="0" fontId="7" fillId="11" borderId="33" xfId="4" applyFont="1" applyFill="1" applyBorder="1" applyAlignment="1" applyProtection="1">
      <alignment horizontal="center" vertical="center"/>
      <protection locked="0"/>
    </xf>
    <xf numFmtId="0" fontId="27" fillId="11" borderId="34" xfId="4" applyFont="1" applyFill="1" applyBorder="1" applyAlignment="1">
      <alignment horizontal="center" vertical="center"/>
    </xf>
    <xf numFmtId="0" fontId="1" fillId="0" borderId="27" xfId="1" applyBorder="1" applyAlignment="1">
      <alignment vertical="center"/>
    </xf>
    <xf numFmtId="164" fontId="3" fillId="0" borderId="26" xfId="3" applyNumberFormat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35" xfId="1" applyBorder="1" applyAlignment="1">
      <alignment vertical="center"/>
    </xf>
    <xf numFmtId="0" fontId="3" fillId="0" borderId="13" xfId="3" applyBorder="1" applyAlignment="1">
      <alignment vertical="center" wrapText="1"/>
    </xf>
    <xf numFmtId="0" fontId="2" fillId="0" borderId="23" xfId="1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0" fillId="0" borderId="19" xfId="0" applyBorder="1" applyAlignment="1">
      <alignment vertical="center"/>
    </xf>
    <xf numFmtId="166" fontId="3" fillId="2" borderId="5" xfId="3" applyNumberFormat="1" applyFill="1" applyBorder="1" applyAlignment="1">
      <alignment vertical="top"/>
    </xf>
    <xf numFmtId="166" fontId="3" fillId="2" borderId="3" xfId="3" applyNumberFormat="1" applyFill="1" applyBorder="1" applyAlignment="1">
      <alignment vertical="top"/>
    </xf>
    <xf numFmtId="166" fontId="17" fillId="2" borderId="3" xfId="3" applyNumberFormat="1" applyFont="1" applyFill="1" applyBorder="1" applyAlignment="1">
      <alignment horizontal="left" vertical="top"/>
    </xf>
    <xf numFmtId="166" fontId="17" fillId="2" borderId="3" xfId="3" applyNumberFormat="1" applyFont="1" applyFill="1" applyBorder="1" applyAlignment="1">
      <alignment horizontal="center" vertical="top"/>
    </xf>
    <xf numFmtId="166" fontId="3" fillId="2" borderId="3" xfId="3" applyNumberFormat="1" applyFill="1" applyBorder="1" applyAlignment="1">
      <alignment horizontal="center" vertical="top"/>
    </xf>
    <xf numFmtId="166" fontId="3" fillId="2" borderId="4" xfId="3" applyNumberFormat="1" applyFill="1" applyBorder="1" applyAlignment="1">
      <alignment vertical="top"/>
    </xf>
    <xf numFmtId="0" fontId="21" fillId="5" borderId="6" xfId="7" applyFont="1" applyFill="1" applyBorder="1" applyAlignment="1">
      <alignment horizontal="center" vertical="center"/>
    </xf>
    <xf numFmtId="166" fontId="3" fillId="2" borderId="37" xfId="3" applyNumberFormat="1" applyFill="1" applyBorder="1" applyAlignment="1">
      <alignment vertical="top"/>
    </xf>
    <xf numFmtId="0" fontId="6" fillId="0" borderId="0" xfId="5" applyBorder="1" applyAlignment="1" applyProtection="1">
      <alignment horizontal="center"/>
    </xf>
    <xf numFmtId="0" fontId="19" fillId="5" borderId="0" xfId="4" applyFont="1" applyFill="1" applyAlignment="1">
      <alignment horizontal="center" vertical="center" textRotation="90" wrapText="1"/>
    </xf>
    <xf numFmtId="168" fontId="25" fillId="5" borderId="0" xfId="4" applyNumberFormat="1" applyFont="1" applyFill="1" applyAlignment="1">
      <alignment horizontal="center" vertical="center"/>
    </xf>
    <xf numFmtId="0" fontId="10" fillId="5" borderId="0" xfId="8" applyFont="1" applyFill="1" applyAlignment="1">
      <alignment horizontal="center" vertical="center"/>
    </xf>
    <xf numFmtId="0" fontId="12" fillId="6" borderId="38" xfId="4" applyFont="1" applyFill="1" applyBorder="1" applyAlignment="1">
      <alignment horizontal="center" vertical="center"/>
    </xf>
    <xf numFmtId="168" fontId="25" fillId="5" borderId="8" xfId="4" applyNumberFormat="1" applyFont="1" applyFill="1" applyBorder="1" applyAlignment="1">
      <alignment horizontal="center" vertical="center"/>
    </xf>
    <xf numFmtId="0" fontId="7" fillId="7" borderId="39" xfId="4" applyFont="1" applyFill="1" applyBorder="1" applyAlignment="1" applyProtection="1">
      <alignment horizontal="center" vertical="center"/>
      <protection locked="0"/>
    </xf>
    <xf numFmtId="0" fontId="10" fillId="5" borderId="8" xfId="8" applyFont="1" applyFill="1" applyBorder="1" applyAlignment="1">
      <alignment horizontal="center" vertical="center"/>
    </xf>
    <xf numFmtId="0" fontId="13" fillId="6" borderId="40" xfId="4" applyFont="1" applyFill="1" applyBorder="1" applyAlignment="1">
      <alignment horizontal="center" vertical="center"/>
    </xf>
    <xf numFmtId="0" fontId="12" fillId="6" borderId="41" xfId="4" applyFont="1" applyFill="1" applyBorder="1" applyAlignment="1">
      <alignment horizontal="center" vertical="center"/>
    </xf>
    <xf numFmtId="0" fontId="3" fillId="0" borderId="27" xfId="3" applyBorder="1" applyAlignment="1">
      <alignment vertical="center"/>
    </xf>
    <xf numFmtId="0" fontId="3" fillId="0" borderId="26" xfId="3" applyBorder="1" applyAlignment="1">
      <alignment vertical="center"/>
    </xf>
    <xf numFmtId="167" fontId="2" fillId="3" borderId="10" xfId="2" applyNumberFormat="1" applyFont="1" applyFill="1" applyBorder="1" applyAlignment="1">
      <alignment horizontal="center" vertical="center"/>
    </xf>
    <xf numFmtId="167" fontId="2" fillId="3" borderId="20" xfId="2" applyNumberFormat="1" applyFont="1" applyFill="1" applyBorder="1" applyAlignment="1">
      <alignment horizontal="center" vertical="center"/>
    </xf>
    <xf numFmtId="0" fontId="4" fillId="0" borderId="20" xfId="2" applyFont="1" applyBorder="1" applyAlignment="1">
      <alignment vertical="center"/>
    </xf>
    <xf numFmtId="0" fontId="1" fillId="0" borderId="20" xfId="1" applyBorder="1" applyAlignment="1">
      <alignment horizontal="center" vertical="center"/>
    </xf>
    <xf numFmtId="0" fontId="3" fillId="0" borderId="22" xfId="3" applyBorder="1" applyAlignment="1">
      <alignment vertical="center"/>
    </xf>
    <xf numFmtId="0" fontId="4" fillId="0" borderId="28" xfId="2" applyFont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4" fillId="0" borderId="24" xfId="2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0" fontId="3" fillId="0" borderId="9" xfId="3" applyBorder="1" applyAlignment="1">
      <alignment horizontal="right" vertical="top"/>
    </xf>
    <xf numFmtId="0" fontId="3" fillId="0" borderId="4" xfId="3" applyBorder="1" applyAlignment="1">
      <alignment horizontal="right" vertical="top"/>
    </xf>
    <xf numFmtId="0" fontId="1" fillId="0" borderId="22" xfId="1" applyBorder="1"/>
    <xf numFmtId="0" fontId="3" fillId="0" borderId="13" xfId="3" applyBorder="1" applyAlignment="1">
      <alignment vertical="top"/>
    </xf>
    <xf numFmtId="167" fontId="2" fillId="3" borderId="13" xfId="2" applyNumberFormat="1" applyFont="1" applyFill="1" applyBorder="1" applyAlignment="1">
      <alignment horizontal="center" vertical="top"/>
    </xf>
    <xf numFmtId="167" fontId="2" fillId="3" borderId="16" xfId="2" applyNumberFormat="1" applyFont="1" applyFill="1" applyBorder="1" applyAlignment="1">
      <alignment horizontal="center" vertical="top"/>
    </xf>
    <xf numFmtId="0" fontId="4" fillId="0" borderId="16" xfId="2" applyFont="1" applyBorder="1" applyAlignment="1">
      <alignment vertical="top"/>
    </xf>
    <xf numFmtId="0" fontId="4" fillId="0" borderId="16" xfId="1" applyFont="1" applyBorder="1" applyAlignment="1">
      <alignment horizontal="center"/>
    </xf>
    <xf numFmtId="0" fontId="4" fillId="0" borderId="28" xfId="2" applyFont="1" applyBorder="1" applyAlignment="1">
      <alignment vertical="top"/>
    </xf>
    <xf numFmtId="0" fontId="4" fillId="0" borderId="28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1" fillId="0" borderId="28" xfId="1" applyBorder="1" applyAlignment="1">
      <alignment horizontal="center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42" xfId="1" applyBorder="1" applyAlignment="1">
      <alignment vertical="center"/>
    </xf>
    <xf numFmtId="164" fontId="3" fillId="0" borderId="43" xfId="3" applyNumberFormat="1" applyBorder="1" applyAlignment="1">
      <alignment vertical="center"/>
    </xf>
    <xf numFmtId="0" fontId="4" fillId="0" borderId="24" xfId="2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4" fillId="0" borderId="13" xfId="2" applyFont="1" applyBorder="1" applyAlignment="1">
      <alignment vertical="center"/>
    </xf>
    <xf numFmtId="0" fontId="2" fillId="0" borderId="36" xfId="1" applyFont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167" fontId="1" fillId="0" borderId="0" xfId="2" applyNumberFormat="1" applyAlignment="1">
      <alignment horizontal="left" vertical="top"/>
    </xf>
    <xf numFmtId="0" fontId="0" fillId="0" borderId="44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0" xfId="2" applyFont="1" applyBorder="1" applyAlignment="1">
      <alignment vertical="center"/>
    </xf>
    <xf numFmtId="0" fontId="1" fillId="0" borderId="15" xfId="1" applyBorder="1"/>
    <xf numFmtId="164" fontId="3" fillId="0" borderId="2" xfId="3" applyNumberFormat="1" applyBorder="1" applyAlignment="1">
      <alignment vertical="top"/>
    </xf>
    <xf numFmtId="0" fontId="3" fillId="0" borderId="21" xfId="3" applyBorder="1" applyAlignment="1">
      <alignment vertical="top"/>
    </xf>
    <xf numFmtId="0" fontId="1" fillId="0" borderId="27" xfId="1" applyBorder="1"/>
    <xf numFmtId="164" fontId="3" fillId="0" borderId="26" xfId="3" applyNumberFormat="1" applyBorder="1" applyAlignment="1">
      <alignment vertical="top"/>
    </xf>
    <xf numFmtId="0" fontId="3" fillId="0" borderId="25" xfId="3" applyBorder="1" applyAlignment="1">
      <alignment vertical="top"/>
    </xf>
    <xf numFmtId="167" fontId="2" fillId="3" borderId="25" xfId="2" applyNumberFormat="1" applyFont="1" applyFill="1" applyBorder="1" applyAlignment="1">
      <alignment horizontal="center" vertical="top"/>
    </xf>
    <xf numFmtId="167" fontId="2" fillId="3" borderId="24" xfId="2" applyNumberFormat="1" applyFont="1" applyFill="1" applyBorder="1" applyAlignment="1">
      <alignment horizontal="center" vertical="top"/>
    </xf>
    <xf numFmtId="0" fontId="4" fillId="0" borderId="24" xfId="2" applyFont="1" applyBorder="1" applyAlignment="1">
      <alignment vertical="top"/>
    </xf>
    <xf numFmtId="0" fontId="4" fillId="0" borderId="24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1" fillId="0" borderId="24" xfId="1" applyBorder="1" applyAlignment="1">
      <alignment horizontal="center"/>
    </xf>
    <xf numFmtId="0" fontId="3" fillId="0" borderId="20" xfId="3" applyBorder="1" applyAlignment="1">
      <alignment horizontal="right" vertical="center"/>
    </xf>
    <xf numFmtId="0" fontId="3" fillId="0" borderId="10" xfId="3" applyBorder="1" applyAlignment="1">
      <alignment horizontal="right" vertical="center"/>
    </xf>
    <xf numFmtId="0" fontId="0" fillId="0" borderId="20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/>
    </xf>
    <xf numFmtId="0" fontId="0" fillId="0" borderId="16" xfId="1" applyFont="1" applyBorder="1" applyAlignment="1">
      <alignment horizontal="center"/>
    </xf>
    <xf numFmtId="0" fontId="0" fillId="0" borderId="28" xfId="1" applyFont="1" applyBorder="1" applyAlignment="1">
      <alignment horizontal="center"/>
    </xf>
    <xf numFmtId="0" fontId="22" fillId="12" borderId="17" xfId="4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3" fillId="12" borderId="10" xfId="4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6" fontId="7" fillId="2" borderId="29" xfId="3" applyNumberFormat="1" applyFont="1" applyFill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wrapText="1"/>
    </xf>
    <xf numFmtId="0" fontId="14" fillId="2" borderId="9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67" fontId="2" fillId="3" borderId="17" xfId="2" applyNumberFormat="1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6" fillId="0" borderId="45" xfId="5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 wrapText="1"/>
    </xf>
  </cellXfs>
  <cellStyles count="9">
    <cellStyle name="Hyperlink" xfId="5" builtinId="8"/>
    <cellStyle name="Standaard" xfId="0" builtinId="0"/>
    <cellStyle name="Standaard 15 3" xfId="1" xr:uid="{BF98BFEF-DECF-44D1-A1FA-727C55EB7A61}"/>
    <cellStyle name="Standaard 19" xfId="3" xr:uid="{6D555B52-4865-410A-A18A-C0EBDF5B1596}"/>
    <cellStyle name="Standaard 2" xfId="6" xr:uid="{37F11684-56A9-4E76-A550-E6C797535B13}"/>
    <cellStyle name="Standaard 2 2" xfId="4" xr:uid="{CBF3B985-EBE2-482C-9C4C-230754DFB061}"/>
    <cellStyle name="Standaard 2 3" xfId="2" xr:uid="{8B7A2AE6-4AF6-403E-AAF1-638A612E1EA6}"/>
    <cellStyle name="Standaard 2 3 3 2 2" xfId="8" xr:uid="{5A7EE0BA-79F6-4349-9737-80360E4CD865}"/>
    <cellStyle name="Standaard 3 2" xfId="7" xr:uid="{B0CCA448-B1DB-45CB-8A05-3530FA22C249}"/>
  </cellStyles>
  <dxfs count="712"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 val="0"/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</dxfs>
  <tableStyles count="0" defaultTableStyle="TableStyleMedium2" defaultPivotStyle="PivotStyleLight16"/>
  <colors>
    <mruColors>
      <color rgb="FFCCFFFF"/>
      <color rgb="FFCCCCFF"/>
      <color rgb="FFCCFFCC"/>
      <color rgb="FFCC99FF"/>
      <color rgb="FF9E5ECE"/>
      <color rgb="FF00539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3705225</xdr:colOff>
      <xdr:row>1</xdr:row>
      <xdr:rowOff>0</xdr:rowOff>
    </xdr:from>
    <xdr:to>
      <xdr:col>10</xdr:col>
      <xdr:colOff>428625</xdr:colOff>
      <xdr:row>1</xdr:row>
      <xdr:rowOff>184897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9F9429D-E3E8-4B66-99B1-CB8B279B4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0" y="1028700"/>
          <a:ext cx="428625" cy="184897"/>
        </a:xfrm>
        <a:prstGeom prst="rect">
          <a:avLst/>
        </a:prstGeom>
      </xdr:spPr>
    </xdr:pic>
    <xdr:clientData/>
  </xdr:two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34FD5A53-5759-471B-A3CE-124AF9750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3540D509-2FD2-44BA-B170-429D5F80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8A589242-A172-4D0D-8F99-6B53AC8CC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21147A09-7517-488D-ADDB-19020BA53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D6C4EA71-4A4A-4C23-BD92-5C67519A0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DEFB0A8D-DF67-4B9A-A051-4441C87B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260CA3A7-9754-452C-B615-566FA99C4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DF53EA39-35C6-4AD1-8850-5569E3A5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9AB75C62-BFCA-434F-8DF6-4EDC96F99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ABDC8868-9505-4509-8830-F8F53014E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3F35B986-6D88-461F-9A19-2A38C016F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9" name="Picture 12">
          <a:extLst>
            <a:ext uri="{FF2B5EF4-FFF2-40B4-BE49-F238E27FC236}">
              <a16:creationId xmlns:a16="http://schemas.microsoft.com/office/drawing/2014/main" id="{BE34997E-8F15-4EE0-9983-D7C75FB1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0" name="Picture 12">
          <a:extLst>
            <a:ext uri="{FF2B5EF4-FFF2-40B4-BE49-F238E27FC236}">
              <a16:creationId xmlns:a16="http://schemas.microsoft.com/office/drawing/2014/main" id="{4F7248F3-6AA3-4763-B10F-530D5F07F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388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31" name="Afbeelding 30">
          <a:extLst>
            <a:ext uri="{FF2B5EF4-FFF2-40B4-BE49-F238E27FC236}">
              <a16:creationId xmlns:a16="http://schemas.microsoft.com/office/drawing/2014/main" id="{727D68E6-7087-4262-91D9-645974A72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2100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32" name="Afbeelding 31">
          <a:extLst>
            <a:ext uri="{FF2B5EF4-FFF2-40B4-BE49-F238E27FC236}">
              <a16:creationId xmlns:a16="http://schemas.microsoft.com/office/drawing/2014/main" id="{B3133467-2548-4CEE-B9C3-96678FE54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92625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44E8D02B-C101-4BFE-A11E-CD6FD0FCA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613CBB43-34AE-452A-A17A-5E0B936C2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70EFFC68-B7D0-46C8-95F5-165D1BF9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BDAD085A-36FE-4F1C-BDFC-6D6C391FB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976BD5D0-C645-4C72-A284-213816C76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2DA57ABC-1B2A-49E5-A8FE-5640A406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89764C9B-F85D-453B-8428-8CB9C7204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C5978EC4-D46B-43C0-8712-03B0218EC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B9A067BF-F747-43E0-A7C0-6451F7763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84DD354A-CBBC-4589-A4E6-3C85A3D84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C0244510-E41E-42DA-9E92-034470D35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26E18BB1-0D09-4A55-A91D-5D3BC15B5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B72F62F9-8C4F-4EF3-BA7F-DC85C15DF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C5F21895-4C6C-41D6-B0B9-6C78F837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159FB4B7-CFED-477D-ABDA-AA83D5218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6840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9736934D-FD6F-40B7-BBD5-640F540D9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2956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3495675</xdr:colOff>
      <xdr:row>1</xdr:row>
      <xdr:rowOff>9525</xdr:rowOff>
    </xdr:from>
    <xdr:ext cx="397452" cy="171450"/>
    <xdr:pic>
      <xdr:nvPicPr>
        <xdr:cNvPr id="2" name="Afbeelding 1">
          <a:extLst>
            <a:ext uri="{FF2B5EF4-FFF2-40B4-BE49-F238E27FC236}">
              <a16:creationId xmlns:a16="http://schemas.microsoft.com/office/drawing/2014/main" id="{9D600E50-9102-4705-BEF4-359083B83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7295" y="923925"/>
          <a:ext cx="397452" cy="17145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D8DF8C46-962E-4B36-AB6B-F461C05C8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99308B9F-952F-4501-AA83-F3381AFD5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FD7657B1-58B9-467F-BA9A-F0DD25D34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90A99FF3-4605-4F77-9485-83DC845FE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1BBFE617-412E-4EB0-BAAA-09201644E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42EF20F4-729C-4962-BA25-36575B072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00AF08AC-050F-4204-BAB2-965CDF5A6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CB482D9C-3635-4853-B4EC-A2F8471C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3455C021-2BB6-4B48-A5C8-5FF7770C3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1319CE2F-4E63-478B-BBA3-158506E8E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C4584CD2-7B48-482B-8F6B-F3BF69DF0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9" name="Picture 12">
          <a:extLst>
            <a:ext uri="{FF2B5EF4-FFF2-40B4-BE49-F238E27FC236}">
              <a16:creationId xmlns:a16="http://schemas.microsoft.com/office/drawing/2014/main" id="{3C6A06D7-AD06-4776-B304-7494F52AF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0" name="Picture 12">
          <a:extLst>
            <a:ext uri="{FF2B5EF4-FFF2-40B4-BE49-F238E27FC236}">
              <a16:creationId xmlns:a16="http://schemas.microsoft.com/office/drawing/2014/main" id="{6B93E2BA-474E-4B28-9ACD-95E9FD9EB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094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31" name="Afbeelding 30">
          <a:extLst>
            <a:ext uri="{FF2B5EF4-FFF2-40B4-BE49-F238E27FC236}">
              <a16:creationId xmlns:a16="http://schemas.microsoft.com/office/drawing/2014/main" id="{4AA75FB9-67CF-4526-8648-067FA1046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0576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32" name="Afbeelding 31">
          <a:extLst>
            <a:ext uri="{FF2B5EF4-FFF2-40B4-BE49-F238E27FC236}">
              <a16:creationId xmlns:a16="http://schemas.microsoft.com/office/drawing/2014/main" id="{5DBCE2A0-49DA-43D9-B365-519A4F70D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6786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</xdr:colOff>
      <xdr:row>1</xdr:row>
      <xdr:rowOff>13970</xdr:rowOff>
    </xdr:from>
    <xdr:ext cx="365066" cy="157479"/>
    <xdr:pic>
      <xdr:nvPicPr>
        <xdr:cNvPr id="2" name="Afbeelding 1">
          <a:extLst>
            <a:ext uri="{FF2B5EF4-FFF2-40B4-BE49-F238E27FC236}">
              <a16:creationId xmlns:a16="http://schemas.microsoft.com/office/drawing/2014/main" id="{D9384278-77D7-44E7-98A8-3F15659C6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0" y="928370"/>
          <a:ext cx="365066" cy="157479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18EEEC5E-2DB1-44E6-A812-BA8A6ABE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2345ACCE-E855-4282-A2B3-30775F75E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57CE780C-1893-46D9-AD99-8F961CE00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4B38B639-4E87-4100-BCD2-23A6EA24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F30F8596-CC22-49F2-9E58-D3F6625C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5BA17884-072D-4739-B8BB-2288EBE59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29F1027A-27DD-4BFB-BD42-FFDBE8F02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09BCEACF-42CC-4116-A0FE-98E4D136F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9042AE87-20A5-41FF-9E34-B3EB5E41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2DE49809-F2ED-418D-859D-6808BAAA2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13937D88-8F64-41B3-BAEF-C3CF71942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1A904DC8-9910-408B-B729-229C04FAB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8FD05753-F62B-4AFD-8352-54320F8D9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387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C0CEB9BF-DDF1-4049-A7F1-EF5A3E34D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3510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906AC174-DBCC-4555-8EE9-7E5468C8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9626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3286125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2D41771F-4B33-4003-BE96-82EA01B9A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61105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3C0255F9-47FA-47B2-B0C8-4AF02B35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0DF93B56-CB0C-4A68-9E8E-0A05CAAE7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657E939C-7519-4EDE-8508-E5ED8F8DC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90C83A43-7D5A-4279-BDAA-C09EAC6A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A8FBB6DE-4665-4494-9B39-63D6D50AF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2EC6546E-8D9D-490C-978E-8AA16E999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18289086-F1E3-478A-84E0-17153522E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172A872F-A7B4-48B5-93B5-839896A35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75A8F0AD-BD8E-4754-A57E-7EAC0B281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1D531DD1-97A3-4830-8B99-64D3E62E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65C5943C-300D-4BF0-B8C9-3012183F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8FE8F3F5-CBC2-4296-941B-A393CA5D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AA945875-A0F5-43A6-A20F-005BD9AD3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901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A10E6E50-4F97-4467-9A98-3271A2371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646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4A16029A-4163-4B18-9C9E-2619F8BF9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762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EE05F56F-BC17-4F12-9FD2-5D0007660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4343D007-D343-4A18-99AC-2D765173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46BC075D-5B97-4E47-AB18-136F0A5E2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76E6284F-5D1C-4179-945F-70197A648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208352AC-34C3-4759-94D7-9B7B318C5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0537A47B-BED9-4DFC-82BE-1B451476F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172B8DD1-6512-4880-9872-2B09BD608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FA5B4AC2-36F6-4A67-ABAA-E38B95D7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3C915BE9-AD19-4BA0-B88B-4A6AEF186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7DE18936-C5D4-4D0C-B65A-52592F6D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D1A62CAB-41FD-40FD-B299-E83F48714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BDB6F717-029B-4552-B528-A7C7B2124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86786746-7773-47D2-8DE4-6D9ED7E5A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C0A9BF4C-017D-44D2-8A5B-C4A86A173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2738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504721DB-D83F-481F-BBB7-6103D491F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2372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4171FBAA-A645-4126-A877-C9BEDA38C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8488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27</xdr:row>
      <xdr:rowOff>0</xdr:rowOff>
    </xdr:from>
    <xdr:ext cx="7132938" cy="1889924"/>
    <xdr:pic>
      <xdr:nvPicPr>
        <xdr:cNvPr id="18" name="Afbeelding 17">
          <a:extLst>
            <a:ext uri="{FF2B5EF4-FFF2-40B4-BE49-F238E27FC236}">
              <a16:creationId xmlns:a16="http://schemas.microsoft.com/office/drawing/2014/main" id="{FF85F9D8-1B8D-42C7-A7D0-E0F75113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24475" y="5562600"/>
          <a:ext cx="7132938" cy="188992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DE0D2116-BAC8-46FE-99EF-4DDBE34E7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1440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BFC5CA5E-3B8E-4163-83F6-4FA64DD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2B7DE857-8789-45BC-ABEC-F0AAEF8F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D43F7C15-17E0-4A35-B5CA-87D828196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BEBD1842-BEF9-4B95-BBAF-FF48B84B4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E6FF1BD8-73D9-44A2-8DCD-1C4082EBA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B85D715B-380A-4FA0-BF40-06DEE0B7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239BAE0D-1046-4E4A-BC3B-0D558398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D02D8F0F-3CFE-48E1-ADD7-327E561FF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3797FEC5-C4BD-412D-9BAF-3CDA965CC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B7888357-960C-4717-9BF0-A2899A930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F559695F-669B-4C88-BD4D-C9AA7F5C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D5DF3DCA-46B9-4590-AA4B-783BA4E2C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F649AD34-73F9-4B6F-A70E-2258DFE61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79958BC8-93E3-4C94-94A8-91A3F1800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886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6BB1C94D-93A4-4E9E-B6C7-719BFCFD9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0002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4E943AD6-FCB2-4806-8A79-1B3AEC646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AC9F7B1F-D087-46EF-84C4-BC0FA9067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089E8D28-A099-4979-ABCB-7863CD41E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41D60256-04C9-4882-8EC0-96AF4BAC9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F2E831BF-B9B5-4497-A708-A98E07FD8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441D4714-A19F-4581-801E-84C0B1380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DFE5AD03-09E1-4A84-A497-3CD0F669B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A64C17CA-2763-4F0F-8CF7-7D11148D1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BA8EA21B-06DC-41A4-B6B9-41916B7B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27FF12D0-5223-4F51-8DB1-4FD47137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18DAD1AF-907E-4249-AA27-39AC3F2B6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8628AD74-83EE-4F1E-B9C8-EC593449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F5C45909-A9D8-416E-985E-08ECDF090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5A47749-81C7-4F3B-B827-3F4DA8EF2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252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276D4F4A-3E10-41C2-B712-2F05C762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886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37564104-E0AA-40D6-98DE-474779A8D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0002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19050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959E5CFC-6547-44CE-9994-B65A5F2FD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9200" y="933450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8" name="Picture 12">
          <a:extLst>
            <a:ext uri="{FF2B5EF4-FFF2-40B4-BE49-F238E27FC236}">
              <a16:creationId xmlns:a16="http://schemas.microsoft.com/office/drawing/2014/main" id="{1DDDDC47-B2B5-45F7-978D-69704A2A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9" name="Picture 12">
          <a:extLst>
            <a:ext uri="{FF2B5EF4-FFF2-40B4-BE49-F238E27FC236}">
              <a16:creationId xmlns:a16="http://schemas.microsoft.com/office/drawing/2014/main" id="{36C7A394-F598-4913-9FD5-24087B7EA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0" name="Picture 12">
          <a:extLst>
            <a:ext uri="{FF2B5EF4-FFF2-40B4-BE49-F238E27FC236}">
              <a16:creationId xmlns:a16="http://schemas.microsoft.com/office/drawing/2014/main" id="{E22C024D-ED0A-41FB-BD48-5A1659DA3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1" name="Picture 12">
          <a:extLst>
            <a:ext uri="{FF2B5EF4-FFF2-40B4-BE49-F238E27FC236}">
              <a16:creationId xmlns:a16="http://schemas.microsoft.com/office/drawing/2014/main" id="{8BACEE50-54EB-4D02-BA5A-B55CA41C8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2" name="Picture 12">
          <a:extLst>
            <a:ext uri="{FF2B5EF4-FFF2-40B4-BE49-F238E27FC236}">
              <a16:creationId xmlns:a16="http://schemas.microsoft.com/office/drawing/2014/main" id="{EBC5D499-AC43-444D-9232-154DB9B94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3" name="Picture 12">
          <a:extLst>
            <a:ext uri="{FF2B5EF4-FFF2-40B4-BE49-F238E27FC236}">
              <a16:creationId xmlns:a16="http://schemas.microsoft.com/office/drawing/2014/main" id="{FCD99C4F-E864-43EE-A44B-B3562CF2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4" name="Picture 12">
          <a:extLst>
            <a:ext uri="{FF2B5EF4-FFF2-40B4-BE49-F238E27FC236}">
              <a16:creationId xmlns:a16="http://schemas.microsoft.com/office/drawing/2014/main" id="{04F5EE17-213E-4371-86B0-ED5B15353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5" name="Picture 12">
          <a:extLst>
            <a:ext uri="{FF2B5EF4-FFF2-40B4-BE49-F238E27FC236}">
              <a16:creationId xmlns:a16="http://schemas.microsoft.com/office/drawing/2014/main" id="{5AC6DDAA-B4FA-4879-93B7-1B3AD1BE2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6" name="Picture 12">
          <a:extLst>
            <a:ext uri="{FF2B5EF4-FFF2-40B4-BE49-F238E27FC236}">
              <a16:creationId xmlns:a16="http://schemas.microsoft.com/office/drawing/2014/main" id="{E5215D17-B6BF-4A4C-9F6C-597809A54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7" name="Picture 12">
          <a:extLst>
            <a:ext uri="{FF2B5EF4-FFF2-40B4-BE49-F238E27FC236}">
              <a16:creationId xmlns:a16="http://schemas.microsoft.com/office/drawing/2014/main" id="{889D49CE-59A5-4765-B84E-614AB774A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8" name="Picture 12">
          <a:extLst>
            <a:ext uri="{FF2B5EF4-FFF2-40B4-BE49-F238E27FC236}">
              <a16:creationId xmlns:a16="http://schemas.microsoft.com/office/drawing/2014/main" id="{F16EEAC7-0E2E-42B0-BBDC-CF0D04756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29" name="Picture 12">
          <a:extLst>
            <a:ext uri="{FF2B5EF4-FFF2-40B4-BE49-F238E27FC236}">
              <a16:creationId xmlns:a16="http://schemas.microsoft.com/office/drawing/2014/main" id="{F514204A-024D-4300-ABD8-145C5AD4C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0" name="Picture 12">
          <a:extLst>
            <a:ext uri="{FF2B5EF4-FFF2-40B4-BE49-F238E27FC236}">
              <a16:creationId xmlns:a16="http://schemas.microsoft.com/office/drawing/2014/main" id="{9B817A85-AF35-46D8-8319-FB8D9D50D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31" name="Afbeelding 30">
          <a:extLst>
            <a:ext uri="{FF2B5EF4-FFF2-40B4-BE49-F238E27FC236}">
              <a16:creationId xmlns:a16="http://schemas.microsoft.com/office/drawing/2014/main" id="{DC815F8A-23D3-4E37-983F-088896B6E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6840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32" name="Afbeelding 31">
          <a:extLst>
            <a:ext uri="{FF2B5EF4-FFF2-40B4-BE49-F238E27FC236}">
              <a16:creationId xmlns:a16="http://schemas.microsoft.com/office/drawing/2014/main" id="{0A24DA9A-F9B5-4057-A6EA-B1B6B2C3C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29560" y="209550"/>
          <a:ext cx="306705" cy="31878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98612</xdr:colOff>
      <xdr:row>1</xdr:row>
      <xdr:rowOff>26894</xdr:rowOff>
    </xdr:from>
    <xdr:ext cx="378402" cy="163232"/>
    <xdr:pic>
      <xdr:nvPicPr>
        <xdr:cNvPr id="2" name="Afbeelding 1">
          <a:extLst>
            <a:ext uri="{FF2B5EF4-FFF2-40B4-BE49-F238E27FC236}">
              <a16:creationId xmlns:a16="http://schemas.microsoft.com/office/drawing/2014/main" id="{90A5263A-D491-43C9-8D66-7FEC5CE7B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4212" y="209774"/>
          <a:ext cx="378402" cy="163232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3" name="Picture 12">
          <a:extLst>
            <a:ext uri="{FF2B5EF4-FFF2-40B4-BE49-F238E27FC236}">
              <a16:creationId xmlns:a16="http://schemas.microsoft.com/office/drawing/2014/main" id="{3471E4F4-E9FC-4BBC-A317-4B7ED4938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4" name="Picture 12">
          <a:extLst>
            <a:ext uri="{FF2B5EF4-FFF2-40B4-BE49-F238E27FC236}">
              <a16:creationId xmlns:a16="http://schemas.microsoft.com/office/drawing/2014/main" id="{D4B24E21-6858-4306-83F3-8288C18E6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5" name="Picture 12">
          <a:extLst>
            <a:ext uri="{FF2B5EF4-FFF2-40B4-BE49-F238E27FC236}">
              <a16:creationId xmlns:a16="http://schemas.microsoft.com/office/drawing/2014/main" id="{8F13CC55-1FD3-42D4-88EC-F04EB8CFC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6" name="Picture 12">
          <a:extLst>
            <a:ext uri="{FF2B5EF4-FFF2-40B4-BE49-F238E27FC236}">
              <a16:creationId xmlns:a16="http://schemas.microsoft.com/office/drawing/2014/main" id="{A4052944-96A6-42E7-AC16-E31EDE3CB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7" name="Picture 12">
          <a:extLst>
            <a:ext uri="{FF2B5EF4-FFF2-40B4-BE49-F238E27FC236}">
              <a16:creationId xmlns:a16="http://schemas.microsoft.com/office/drawing/2014/main" id="{FA8911EC-6E86-4755-A93F-B3A0A4EBD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8" name="Picture 12">
          <a:extLst>
            <a:ext uri="{FF2B5EF4-FFF2-40B4-BE49-F238E27FC236}">
              <a16:creationId xmlns:a16="http://schemas.microsoft.com/office/drawing/2014/main" id="{2F3142F6-20AB-4F21-82EB-6B6DB91D0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9" name="Picture 12">
          <a:extLst>
            <a:ext uri="{FF2B5EF4-FFF2-40B4-BE49-F238E27FC236}">
              <a16:creationId xmlns:a16="http://schemas.microsoft.com/office/drawing/2014/main" id="{FA0FAC1A-BECE-4D71-ACC2-8E70BE1C9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0" name="Picture 12">
          <a:extLst>
            <a:ext uri="{FF2B5EF4-FFF2-40B4-BE49-F238E27FC236}">
              <a16:creationId xmlns:a16="http://schemas.microsoft.com/office/drawing/2014/main" id="{9ACDCC27-1056-44D3-84CB-0CAB8C4BF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1" name="Picture 12">
          <a:extLst>
            <a:ext uri="{FF2B5EF4-FFF2-40B4-BE49-F238E27FC236}">
              <a16:creationId xmlns:a16="http://schemas.microsoft.com/office/drawing/2014/main" id="{90C52029-6984-4AAD-8590-BD23E124B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2" name="Picture 12">
          <a:extLst>
            <a:ext uri="{FF2B5EF4-FFF2-40B4-BE49-F238E27FC236}">
              <a16:creationId xmlns:a16="http://schemas.microsoft.com/office/drawing/2014/main" id="{03B65E5E-95B9-4D18-BBEE-E65FEFA42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3" name="Picture 12">
          <a:extLst>
            <a:ext uri="{FF2B5EF4-FFF2-40B4-BE49-F238E27FC236}">
              <a16:creationId xmlns:a16="http://schemas.microsoft.com/office/drawing/2014/main" id="{9F3E9D63-28FE-452F-9436-F16600EE4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4" name="Picture 12">
          <a:extLst>
            <a:ext uri="{FF2B5EF4-FFF2-40B4-BE49-F238E27FC236}">
              <a16:creationId xmlns:a16="http://schemas.microsoft.com/office/drawing/2014/main" id="{E67CDDB2-5CCF-4333-8301-CA2BFD102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17</xdr:col>
      <xdr:colOff>0</xdr:colOff>
      <xdr:row>0</xdr:row>
      <xdr:rowOff>0</xdr:rowOff>
    </xdr:from>
    <xdr:ext cx="195943" cy="17780"/>
    <xdr:pic>
      <xdr:nvPicPr>
        <xdr:cNvPr id="15" name="Picture 12">
          <a:extLst>
            <a:ext uri="{FF2B5EF4-FFF2-40B4-BE49-F238E27FC236}">
              <a16:creationId xmlns:a16="http://schemas.microsoft.com/office/drawing/2014/main" id="{72359A60-C5B2-4F47-9C70-8140C6EE7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2060" y="0"/>
          <a:ext cx="195943" cy="17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19</xdr:col>
      <xdr:colOff>0</xdr:colOff>
      <xdr:row>1</xdr:row>
      <xdr:rowOff>19050</xdr:rowOff>
    </xdr:from>
    <xdr:ext cx="306705" cy="318789"/>
    <xdr:pic>
      <xdr:nvPicPr>
        <xdr:cNvPr id="16" name="Afbeelding 15">
          <a:extLst>
            <a:ext uri="{FF2B5EF4-FFF2-40B4-BE49-F238E27FC236}">
              <a16:creationId xmlns:a16="http://schemas.microsoft.com/office/drawing/2014/main" id="{8C69DE63-9DA2-40DC-B123-596E609C9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68400" y="209550"/>
          <a:ext cx="306705" cy="318789"/>
        </a:xfrm>
        <a:prstGeom prst="rect">
          <a:avLst/>
        </a:prstGeom>
      </xdr:spPr>
    </xdr:pic>
    <xdr:clientData/>
  </xdr:oneCellAnchor>
  <xdr:oneCellAnchor>
    <xdr:from>
      <xdr:col>22</xdr:col>
      <xdr:colOff>0</xdr:colOff>
      <xdr:row>1</xdr:row>
      <xdr:rowOff>19050</xdr:rowOff>
    </xdr:from>
    <xdr:ext cx="306705" cy="318789"/>
    <xdr:pic>
      <xdr:nvPicPr>
        <xdr:cNvPr id="17" name="Afbeelding 16">
          <a:extLst>
            <a:ext uri="{FF2B5EF4-FFF2-40B4-BE49-F238E27FC236}">
              <a16:creationId xmlns:a16="http://schemas.microsoft.com/office/drawing/2014/main" id="{086D1608-C3E2-452B-BF0A-7DB2C2676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29560" y="209550"/>
          <a:ext cx="306705" cy="3187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bres-be-album.jouwweb.be/timbres-be/albums-fr-a2010-j2019-inventaire-disposition-des-feuilles/album-fr-a2010-3983-4088-invent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postzegelalbum-be.com/postzegels/albums-j1999-tot-j2009-inventaris-velindeling/album-j1999-tot-j2001-2793-3049-invent" TargetMode="Externa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imbres-be-album.jouwweb.be/timbres-be/albums-fr-a2010-j2019-inventaire-disposition-des-feuilles/album-fr-a2011-4089-4193c-inventaire?preview=eyJ0eXAiOiJKV1QiLCJhbGciOiJIUzI1NiJ9.eyJpYXQiOjE3MTEzNTMzNjUuMzE5MDIxLCJleHAiOjE3MTEzNTY5NjUuMzE5MDMsIndpZCI6MTc5ODE0NX0.cvLEMg5QheyJqeMvd4UdvwkSXWeyusqhvdmIMcFn77A&amp;_gl=1*1rq738r*_ga*Njc5NjU2NDcuMTcxMTM1MzMzMQ..*_ga_E6PZPGE4QM*MTcxMTM1MzMzMC4xLjEuMTcxMTM1MzM2My4yOS4wLjA.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imbres-be-album.jouwweb.be/timbres-be/albums-fr-a2010-j2019-inventaire-disposition-des-feuilles/album-fr-a2012-4194-4292c-invent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imbres-be-album.jouwweb.be/timbres-be/albums-fr-a2010-j2019-inventaire-disposition-des-feuilles/album-fr-a2013-4293-4382-invent?preview=eyJ0eXAiOiJKV1QiLCJhbGciOiJIUzI1NiJ9.eyJpYXQiOjE3MTEzNjI3NTEuOTk4MTk3LCJleHAiOjE3MTEzNjYzNTEuOTk4MjA3LCJ3aWQiOjE3OTgxNDV9.AFrFqnAqOnyY2SasdgxQ4BHUgSfOaeIQ_iXCOapxZL4&amp;_gl=1*s6jywb*_ga*Njc5NjU2NDcuMTcxMTM1MzMzMQ..*_ga_E6PZPGE4QM*MTcxMTM2MTY1OC4zLjEuMTcxMTM2Mjc0OS42MC4wLjA.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imbres-be-album.jouwweb.be/timbres-be/albums-fr-a2010-j2019-inventaire-disposition-des-feuilles/album-fr-a2014-4383-4468c-invent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imbres-be-album.jouwweb.be/timbres-be/albums-fr-a2010-j2019-inventaire-disposition-des-feuilles/album-fr-a2015-4469-4568c-invent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timbres-be-album.jouwweb.be/timbres-be/albums-fr-a2010-j2019-inventaire-disposition-des-feuilles/album-fr-a2016-4569-4664b-invent?preview=eyJ0eXAiOiJKV1QiLCJhbGciOiJIUzI1NiJ9.eyJpYXQiOjE3MTEzODU2NDUuOTc2NjAzLCJleHAiOjE3MTEzODkyNDUuOTc2NjEzLCJ3aWQiOjE3OTgxNDV9.MRTMmBBTkcxT0J95N8EfnEIuu3gbL_kbOIOXjuYo5nc&amp;_gl=1*1xopaty*_ga*Njc5NjU2NDcuMTcxMTM1MzMzMQ..*_ga_E6PZPGE4QM*MTcxMTM4NTYzMC43LjEuMTcxMTM4NTY0NC40Ni4wLjA." TargetMode="Externa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timbres-be-album./" TargetMode="Externa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7710E-F7AA-42AF-A73F-25FDC4CBF6E7}">
  <dimension ref="A1:AO61"/>
  <sheetViews>
    <sheetView showZeros="0"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4" sqref="O4:Q4"/>
    </sheetView>
  </sheetViews>
  <sheetFormatPr defaultColWidth="8.88671875" defaultRowHeight="14.4" x14ac:dyDescent="0.3"/>
  <cols>
    <col min="1" max="1" width="6.6640625" style="17" customWidth="1"/>
    <col min="2" max="2" width="5.109375" style="17" customWidth="1"/>
    <col min="3" max="3" width="4.21875" style="17" customWidth="1"/>
    <col min="4" max="4" width="5.109375" style="17" customWidth="1"/>
    <col min="5" max="5" width="7" style="17" customWidth="1"/>
    <col min="6" max="6" width="42.77734375" style="1" customWidth="1"/>
    <col min="7" max="7" width="12.109375" style="3" customWidth="1"/>
    <col min="8" max="8" width="11" style="9" customWidth="1"/>
    <col min="9" max="9" width="17.44140625" style="68" customWidth="1"/>
    <col min="10" max="10" width="44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2" customWidth="1"/>
    <col min="19" max="19" width="14.5546875" style="1" customWidth="1"/>
    <col min="20" max="20" width="5.21875" style="32" customWidth="1"/>
    <col min="21" max="21" width="2.88671875" style="32" customWidth="1"/>
    <col min="22" max="22" width="14.6640625" style="1" customWidth="1"/>
    <col min="23" max="23" width="6" style="32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0"/>
      <c r="S1" s="10"/>
      <c r="T1" s="80"/>
      <c r="U1" s="80"/>
      <c r="V1" s="10"/>
      <c r="W1" s="80"/>
    </row>
    <row r="2" spans="1:41" ht="15.6" customHeight="1" thickBot="1" x14ac:dyDescent="0.35">
      <c r="A2" s="36"/>
      <c r="B2" s="36"/>
      <c r="C2" s="35"/>
      <c r="D2" s="35"/>
      <c r="E2" s="69"/>
      <c r="F2" s="35"/>
      <c r="G2" s="35"/>
      <c r="H2" s="35"/>
      <c r="I2" s="65"/>
      <c r="J2" s="37" t="s">
        <v>69</v>
      </c>
      <c r="K2" s="37"/>
      <c r="L2" s="37"/>
      <c r="M2" s="35"/>
      <c r="N2" s="38"/>
      <c r="O2" s="74"/>
      <c r="P2" s="74"/>
      <c r="Q2" s="75"/>
      <c r="R2" s="106"/>
      <c r="S2" s="175" t="s">
        <v>179</v>
      </c>
      <c r="T2" s="176"/>
      <c r="U2" s="106"/>
      <c r="V2" s="175" t="s">
        <v>179</v>
      </c>
      <c r="W2" s="176"/>
      <c r="X2" s="107"/>
      <c r="Y2" s="179" t="s">
        <v>183</v>
      </c>
      <c r="Z2" s="180"/>
      <c r="AA2" s="180"/>
      <c r="AB2" s="181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Top="1" thickBot="1" x14ac:dyDescent="0.35">
      <c r="A3" s="60"/>
      <c r="B3" s="61"/>
      <c r="C3" s="62"/>
      <c r="D3" s="62"/>
      <c r="E3" s="62"/>
      <c r="F3" s="16"/>
      <c r="G3" s="191" t="s">
        <v>71</v>
      </c>
      <c r="H3" s="192"/>
      <c r="I3" s="63"/>
      <c r="J3" s="76" t="s">
        <v>70</v>
      </c>
      <c r="K3" s="77"/>
      <c r="L3" s="77"/>
      <c r="M3" s="77"/>
      <c r="N3" s="78"/>
      <c r="O3" s="193" t="s">
        <v>76</v>
      </c>
      <c r="P3" s="194"/>
      <c r="Q3" s="195"/>
      <c r="R3" s="109" t="s">
        <v>180</v>
      </c>
      <c r="S3" s="177" t="s">
        <v>181</v>
      </c>
      <c r="T3" s="178"/>
      <c r="U3" s="109" t="s">
        <v>180</v>
      </c>
      <c r="V3" s="177" t="s">
        <v>181</v>
      </c>
      <c r="W3" s="178"/>
      <c r="X3" s="87"/>
      <c r="Y3" s="182" t="s">
        <v>184</v>
      </c>
      <c r="Z3" s="183"/>
      <c r="AA3" s="184" t="s">
        <v>77</v>
      </c>
      <c r="AB3" s="185"/>
    </row>
    <row r="4" spans="1:41" customFormat="1" ht="16.8" customHeight="1" thickBot="1" x14ac:dyDescent="0.4">
      <c r="A4" s="73" t="s">
        <v>72</v>
      </c>
      <c r="B4" s="18" t="s">
        <v>3</v>
      </c>
      <c r="C4" s="18" t="s">
        <v>4</v>
      </c>
      <c r="D4" s="18" t="s">
        <v>3</v>
      </c>
      <c r="E4" s="14" t="s">
        <v>73</v>
      </c>
      <c r="F4" s="15" t="s">
        <v>6</v>
      </c>
      <c r="G4" s="13" t="s">
        <v>74</v>
      </c>
      <c r="H4" s="13" t="s">
        <v>75</v>
      </c>
      <c r="I4" s="64" t="s">
        <v>41</v>
      </c>
      <c r="J4" s="186" t="s">
        <v>79</v>
      </c>
      <c r="K4" s="187"/>
      <c r="L4" s="187"/>
      <c r="M4" s="187"/>
      <c r="N4" s="188"/>
      <c r="O4" s="189" t="s">
        <v>78</v>
      </c>
      <c r="P4" s="190"/>
      <c r="Q4" s="190"/>
      <c r="R4" s="81" t="str">
        <f>IF(COUNTIF(R5:R35,"◄")=0,"☺","☻")</f>
        <v>☻</v>
      </c>
      <c r="S4" s="82" t="s">
        <v>41</v>
      </c>
      <c r="T4" s="83" t="s">
        <v>1</v>
      </c>
      <c r="U4" s="84" t="str">
        <f>IF(COUNTIF(U5:U35,"◄")=0,"☺","☻")</f>
        <v>☻</v>
      </c>
      <c r="V4" s="82" t="s">
        <v>182</v>
      </c>
      <c r="W4" s="85" t="s">
        <v>2</v>
      </c>
      <c r="X4" s="88" t="str">
        <f>IF(Y4="","☺","☻")</f>
        <v>☻</v>
      </c>
      <c r="Y4" s="89" t="str">
        <f>IF(COUNTIF(Y5:Y35,"◄")=0,"",(CONCATENATE(" - ",COUNTIF(Y5:Y35,"◄"))))</f>
        <v xml:space="preserve"> - 31</v>
      </c>
      <c r="Z4" s="90" t="s">
        <v>5</v>
      </c>
      <c r="AA4" s="90" t="s">
        <v>5</v>
      </c>
      <c r="AB4" s="91">
        <f>COUNTIF(AB5:AB35,"►")</f>
        <v>0</v>
      </c>
    </row>
    <row r="5" spans="1:41" s="4" customFormat="1" ht="16.2" thickBot="1" x14ac:dyDescent="0.35">
      <c r="A5" s="44">
        <v>1</v>
      </c>
      <c r="B5" s="45">
        <v>1</v>
      </c>
      <c r="C5" s="46"/>
      <c r="D5" s="46"/>
      <c r="E5" s="70">
        <v>2010</v>
      </c>
      <c r="F5" s="47" t="s">
        <v>43</v>
      </c>
      <c r="G5" s="48">
        <v>40194</v>
      </c>
      <c r="H5" s="49">
        <v>40196</v>
      </c>
      <c r="I5" s="66" t="s">
        <v>80</v>
      </c>
      <c r="J5" s="50" t="s">
        <v>9</v>
      </c>
      <c r="K5" s="26"/>
      <c r="L5" s="26"/>
      <c r="M5" s="26"/>
      <c r="N5" s="27"/>
      <c r="O5" s="28" t="s">
        <v>81</v>
      </c>
      <c r="P5" s="28" t="s">
        <v>0</v>
      </c>
      <c r="Q5" s="29" t="s">
        <v>82</v>
      </c>
      <c r="R5" s="110" t="str">
        <f>IF(T5&gt;0,"ok","◄")</f>
        <v>◄</v>
      </c>
      <c r="S5" s="11" t="s">
        <v>80</v>
      </c>
      <c r="T5" s="6"/>
      <c r="U5" s="110" t="str">
        <f>IF(W5&gt;0,"ok","◄")</f>
        <v>◄</v>
      </c>
      <c r="V5" s="11" t="s">
        <v>162</v>
      </c>
      <c r="W5" s="6"/>
      <c r="X5" s="111" t="str">
        <f t="shared" ref="X5:X35" si="0">IF(AND(Y5="◄",AB5="►"),"◄?►",IF(Y5="◄","◄",IF(AB5="►","►","")))</f>
        <v>◄</v>
      </c>
      <c r="Y5" s="7" t="str">
        <f t="shared" ref="Y5:Y35" si="1">IF(Z5&gt;0,"","◄")</f>
        <v>◄</v>
      </c>
      <c r="Z5" s="6"/>
      <c r="AA5" s="6"/>
      <c r="AB5" s="112" t="str">
        <f t="shared" ref="AB5:AB35" si="2">IF(AA5&gt;0,"►","")</f>
        <v/>
      </c>
      <c r="AC5" s="30"/>
      <c r="AD5" s="31"/>
      <c r="AE5" s="31"/>
      <c r="AF5" s="31"/>
      <c r="AG5" s="31"/>
      <c r="AH5" s="31"/>
      <c r="AI5" s="31"/>
      <c r="AJ5" s="31"/>
      <c r="AK5" s="31"/>
      <c r="AL5" s="32"/>
    </row>
    <row r="6" spans="1:41" s="4" customFormat="1" ht="16.2" thickBot="1" x14ac:dyDescent="0.35">
      <c r="A6" s="33">
        <v>2</v>
      </c>
      <c r="B6" s="34">
        <v>2</v>
      </c>
      <c r="C6" s="34" t="s">
        <v>4</v>
      </c>
      <c r="D6" s="34">
        <v>3</v>
      </c>
      <c r="E6" s="70">
        <v>2010</v>
      </c>
      <c r="F6" s="54" t="s">
        <v>44</v>
      </c>
      <c r="G6" s="23">
        <v>40194</v>
      </c>
      <c r="H6" s="24">
        <v>40196</v>
      </c>
      <c r="I6" s="67" t="s">
        <v>83</v>
      </c>
      <c r="J6" s="25" t="s">
        <v>10</v>
      </c>
      <c r="K6" s="26"/>
      <c r="L6" s="26"/>
      <c r="M6" s="26"/>
      <c r="N6" s="27"/>
      <c r="O6" s="28" t="s">
        <v>84</v>
      </c>
      <c r="P6" s="28" t="s">
        <v>85</v>
      </c>
      <c r="Q6" s="29" t="s">
        <v>85</v>
      </c>
      <c r="R6" s="110" t="str">
        <f t="shared" ref="R6:R35" si="3">IF(T6&gt;0,"ok","◄")</f>
        <v>◄</v>
      </c>
      <c r="S6" s="11" t="s">
        <v>83</v>
      </c>
      <c r="T6" s="6"/>
      <c r="U6" s="110" t="str">
        <f t="shared" ref="U6:U34" si="4">IF(W6&gt;0,"ok","◄")</f>
        <v>◄</v>
      </c>
      <c r="V6" s="11" t="s">
        <v>38</v>
      </c>
      <c r="W6" s="6"/>
      <c r="X6" s="111" t="str">
        <f t="shared" si="0"/>
        <v>◄</v>
      </c>
      <c r="Y6" s="7" t="str">
        <f t="shared" si="1"/>
        <v>◄</v>
      </c>
      <c r="Z6" s="6"/>
      <c r="AA6" s="6"/>
      <c r="AB6" s="112" t="str">
        <f t="shared" si="2"/>
        <v/>
      </c>
      <c r="AC6" s="30"/>
      <c r="AD6" s="31"/>
      <c r="AE6" s="31"/>
      <c r="AF6" s="31"/>
      <c r="AG6" s="31"/>
      <c r="AH6" s="31"/>
      <c r="AI6" s="31"/>
      <c r="AJ6" s="31"/>
      <c r="AK6" s="31"/>
      <c r="AL6" s="32"/>
    </row>
    <row r="7" spans="1:41" s="4" customFormat="1" ht="16.2" thickBot="1" x14ac:dyDescent="0.35">
      <c r="A7" s="33">
        <v>2</v>
      </c>
      <c r="B7" s="34">
        <v>2</v>
      </c>
      <c r="C7" s="34" t="s">
        <v>4</v>
      </c>
      <c r="D7" s="34">
        <v>3</v>
      </c>
      <c r="E7" s="70">
        <v>2010</v>
      </c>
      <c r="F7" s="54" t="s">
        <v>44</v>
      </c>
      <c r="G7" s="23">
        <v>40194</v>
      </c>
      <c r="H7" s="24">
        <v>40196</v>
      </c>
      <c r="I7" s="67" t="s">
        <v>86</v>
      </c>
      <c r="J7" s="25" t="s">
        <v>10</v>
      </c>
      <c r="K7" s="26"/>
      <c r="L7" s="26"/>
      <c r="M7" s="26"/>
      <c r="N7" s="27"/>
      <c r="O7" s="28" t="s">
        <v>84</v>
      </c>
      <c r="P7" s="28" t="s">
        <v>85</v>
      </c>
      <c r="Q7" s="29" t="s">
        <v>85</v>
      </c>
      <c r="R7" s="110" t="str">
        <f t="shared" si="3"/>
        <v>◄</v>
      </c>
      <c r="S7" s="11" t="s">
        <v>86</v>
      </c>
      <c r="T7" s="6"/>
      <c r="U7" s="86"/>
      <c r="V7" s="86"/>
      <c r="W7" s="86"/>
      <c r="X7" s="111" t="str">
        <f t="shared" si="0"/>
        <v>◄</v>
      </c>
      <c r="Y7" s="7" t="str">
        <f t="shared" si="1"/>
        <v>◄</v>
      </c>
      <c r="Z7" s="6"/>
      <c r="AA7" s="6"/>
      <c r="AB7" s="112" t="str">
        <f t="shared" si="2"/>
        <v/>
      </c>
      <c r="AC7" s="30"/>
      <c r="AD7" s="31"/>
      <c r="AE7" s="31"/>
      <c r="AF7" s="31"/>
      <c r="AG7" s="31"/>
      <c r="AH7" s="31"/>
      <c r="AI7" s="31"/>
      <c r="AJ7" s="31"/>
      <c r="AK7" s="31"/>
      <c r="AL7" s="32"/>
    </row>
    <row r="8" spans="1:41" s="4" customFormat="1" ht="16.2" thickBot="1" x14ac:dyDescent="0.35">
      <c r="A8" s="33">
        <v>3</v>
      </c>
      <c r="B8" s="34">
        <v>4</v>
      </c>
      <c r="C8" s="34" t="s">
        <v>4</v>
      </c>
      <c r="D8" s="34">
        <v>5</v>
      </c>
      <c r="E8" s="70">
        <v>2010</v>
      </c>
      <c r="F8" s="54" t="s">
        <v>45</v>
      </c>
      <c r="G8" s="23">
        <v>40194</v>
      </c>
      <c r="H8" s="24">
        <v>40196</v>
      </c>
      <c r="I8" s="67" t="s">
        <v>87</v>
      </c>
      <c r="J8" s="25" t="s">
        <v>11</v>
      </c>
      <c r="K8" s="26"/>
      <c r="L8" s="26"/>
      <c r="M8" s="26"/>
      <c r="N8" s="27"/>
      <c r="O8" s="28" t="s">
        <v>88</v>
      </c>
      <c r="P8" s="28" t="s">
        <v>85</v>
      </c>
      <c r="Q8" s="29" t="s">
        <v>85</v>
      </c>
      <c r="R8" s="110" t="str">
        <f t="shared" si="3"/>
        <v>◄</v>
      </c>
      <c r="S8" s="11" t="s">
        <v>87</v>
      </c>
      <c r="T8" s="6"/>
      <c r="U8" s="110" t="str">
        <f t="shared" si="4"/>
        <v>◄</v>
      </c>
      <c r="V8" s="11" t="s">
        <v>163</v>
      </c>
      <c r="W8" s="6"/>
      <c r="X8" s="111" t="str">
        <f t="shared" si="0"/>
        <v>◄</v>
      </c>
      <c r="Y8" s="7" t="str">
        <f t="shared" si="1"/>
        <v>◄</v>
      </c>
      <c r="Z8" s="6"/>
      <c r="AA8" s="6"/>
      <c r="AB8" s="112" t="str">
        <f t="shared" si="2"/>
        <v/>
      </c>
      <c r="AC8" s="30"/>
      <c r="AD8" s="31"/>
      <c r="AE8" s="31"/>
      <c r="AF8" s="31"/>
      <c r="AG8" s="31"/>
      <c r="AH8" s="31"/>
      <c r="AI8" s="31"/>
      <c r="AJ8" s="31"/>
      <c r="AK8" s="31"/>
      <c r="AL8" s="32"/>
    </row>
    <row r="9" spans="1:41" s="4" customFormat="1" ht="16.2" thickBot="1" x14ac:dyDescent="0.35">
      <c r="A9" s="33">
        <v>4</v>
      </c>
      <c r="B9" s="34">
        <v>6</v>
      </c>
      <c r="C9" s="34" t="s">
        <v>4</v>
      </c>
      <c r="D9" s="34">
        <v>7</v>
      </c>
      <c r="E9" s="71">
        <v>2010</v>
      </c>
      <c r="F9" s="54" t="s">
        <v>46</v>
      </c>
      <c r="G9" s="23">
        <v>40229</v>
      </c>
      <c r="H9" s="24">
        <v>40231</v>
      </c>
      <c r="I9" s="67" t="s">
        <v>89</v>
      </c>
      <c r="J9" s="51" t="s">
        <v>12</v>
      </c>
      <c r="K9" s="52"/>
      <c r="L9" s="52"/>
      <c r="M9" s="52"/>
      <c r="N9" s="53"/>
      <c r="O9" s="28" t="s">
        <v>90</v>
      </c>
      <c r="P9" s="28" t="s">
        <v>85</v>
      </c>
      <c r="Q9" s="29" t="s">
        <v>85</v>
      </c>
      <c r="R9" s="110" t="str">
        <f t="shared" si="3"/>
        <v>◄</v>
      </c>
      <c r="S9" s="11" t="s">
        <v>89</v>
      </c>
      <c r="T9" s="6"/>
      <c r="U9" s="110" t="str">
        <f t="shared" si="4"/>
        <v>◄</v>
      </c>
      <c r="V9" s="11" t="s">
        <v>164</v>
      </c>
      <c r="W9" s="6"/>
      <c r="X9" s="111" t="str">
        <f t="shared" si="0"/>
        <v>◄</v>
      </c>
      <c r="Y9" s="7" t="str">
        <f t="shared" si="1"/>
        <v>◄</v>
      </c>
      <c r="Z9" s="6"/>
      <c r="AA9" s="6"/>
      <c r="AB9" s="112" t="str">
        <f t="shared" si="2"/>
        <v/>
      </c>
      <c r="AC9" s="30"/>
      <c r="AD9" s="31"/>
      <c r="AE9" s="31"/>
      <c r="AF9" s="31"/>
      <c r="AG9" s="31"/>
      <c r="AH9" s="31"/>
      <c r="AI9" s="31"/>
      <c r="AJ9" s="31"/>
      <c r="AK9" s="31"/>
      <c r="AL9" s="32"/>
    </row>
    <row r="10" spans="1:41" s="4" customFormat="1" ht="16.2" thickBot="1" x14ac:dyDescent="0.35">
      <c r="A10" s="33">
        <v>5</v>
      </c>
      <c r="B10" s="34">
        <v>8</v>
      </c>
      <c r="C10" s="34" t="s">
        <v>4</v>
      </c>
      <c r="D10" s="34">
        <v>9</v>
      </c>
      <c r="E10" s="71">
        <v>2010</v>
      </c>
      <c r="F10" s="54" t="s">
        <v>47</v>
      </c>
      <c r="G10" s="23">
        <v>40229</v>
      </c>
      <c r="H10" s="24">
        <v>40231</v>
      </c>
      <c r="I10" s="67" t="s">
        <v>91</v>
      </c>
      <c r="J10" s="51" t="s">
        <v>34</v>
      </c>
      <c r="K10" s="52"/>
      <c r="L10" s="52"/>
      <c r="M10" s="52"/>
      <c r="N10" s="53"/>
      <c r="O10" s="28" t="s">
        <v>92</v>
      </c>
      <c r="P10" s="28" t="s">
        <v>0</v>
      </c>
      <c r="Q10" s="29" t="s">
        <v>93</v>
      </c>
      <c r="R10" s="110" t="str">
        <f t="shared" si="3"/>
        <v>◄</v>
      </c>
      <c r="S10" s="11" t="s">
        <v>91</v>
      </c>
      <c r="T10" s="6"/>
      <c r="U10" s="110" t="str">
        <f t="shared" si="4"/>
        <v>◄</v>
      </c>
      <c r="V10" s="11" t="s">
        <v>156</v>
      </c>
      <c r="W10" s="6"/>
      <c r="X10" s="111" t="str">
        <f t="shared" si="0"/>
        <v>◄</v>
      </c>
      <c r="Y10" s="7" t="str">
        <f t="shared" si="1"/>
        <v>◄</v>
      </c>
      <c r="Z10" s="6"/>
      <c r="AA10" s="6"/>
      <c r="AB10" s="112" t="str">
        <f t="shared" si="2"/>
        <v/>
      </c>
      <c r="AC10" s="30"/>
      <c r="AD10" s="31"/>
      <c r="AE10" s="31"/>
      <c r="AF10" s="31"/>
      <c r="AG10" s="31"/>
      <c r="AH10" s="31"/>
      <c r="AI10" s="31"/>
      <c r="AJ10" s="31"/>
      <c r="AK10" s="31"/>
      <c r="AL10" s="32"/>
    </row>
    <row r="11" spans="1:41" s="4" customFormat="1" ht="16.2" thickBot="1" x14ac:dyDescent="0.35">
      <c r="A11" s="33">
        <v>6</v>
      </c>
      <c r="B11" s="34">
        <v>10</v>
      </c>
      <c r="C11" s="34" t="s">
        <v>4</v>
      </c>
      <c r="D11" s="34">
        <v>11</v>
      </c>
      <c r="E11" s="71">
        <v>2010</v>
      </c>
      <c r="F11" s="54" t="s">
        <v>48</v>
      </c>
      <c r="G11" s="23">
        <v>40250</v>
      </c>
      <c r="H11" s="24">
        <v>40252</v>
      </c>
      <c r="I11" s="66" t="s">
        <v>94</v>
      </c>
      <c r="J11" s="51" t="s">
        <v>13</v>
      </c>
      <c r="K11" s="52"/>
      <c r="L11" s="52"/>
      <c r="M11" s="52"/>
      <c r="N11" s="53"/>
      <c r="O11" s="28" t="s">
        <v>95</v>
      </c>
      <c r="P11" s="28" t="s">
        <v>0</v>
      </c>
      <c r="Q11" s="29" t="s">
        <v>96</v>
      </c>
      <c r="R11" s="110" t="str">
        <f t="shared" si="3"/>
        <v>◄</v>
      </c>
      <c r="S11" s="11" t="s">
        <v>94</v>
      </c>
      <c r="T11" s="6"/>
      <c r="U11" s="110" t="str">
        <f t="shared" si="4"/>
        <v>◄</v>
      </c>
      <c r="V11" s="11" t="s">
        <v>165</v>
      </c>
      <c r="W11" s="6"/>
      <c r="X11" s="111" t="str">
        <f t="shared" si="0"/>
        <v>◄</v>
      </c>
      <c r="Y11" s="7" t="str">
        <f t="shared" si="1"/>
        <v>◄</v>
      </c>
      <c r="Z11" s="6"/>
      <c r="AA11" s="6"/>
      <c r="AB11" s="112" t="str">
        <f t="shared" si="2"/>
        <v/>
      </c>
      <c r="AC11" s="30"/>
      <c r="AD11" s="31"/>
      <c r="AE11" s="31"/>
      <c r="AF11" s="31"/>
      <c r="AG11" s="31"/>
      <c r="AH11" s="31"/>
      <c r="AI11" s="31"/>
      <c r="AJ11" s="31"/>
      <c r="AK11" s="31"/>
      <c r="AL11" s="32"/>
    </row>
    <row r="12" spans="1:41" s="4" customFormat="1" ht="16.2" thickBot="1" x14ac:dyDescent="0.35">
      <c r="A12" s="33">
        <v>7</v>
      </c>
      <c r="B12" s="34">
        <v>12</v>
      </c>
      <c r="C12" s="34" t="s">
        <v>4</v>
      </c>
      <c r="D12" s="34">
        <v>13</v>
      </c>
      <c r="E12" s="71">
        <v>2010</v>
      </c>
      <c r="F12" s="54" t="s">
        <v>49</v>
      </c>
      <c r="G12" s="23">
        <v>40250</v>
      </c>
      <c r="H12" s="24">
        <v>40252</v>
      </c>
      <c r="I12" s="67" t="s">
        <v>97</v>
      </c>
      <c r="J12" s="25" t="s">
        <v>14</v>
      </c>
      <c r="K12" s="26"/>
      <c r="L12" s="26"/>
      <c r="M12" s="26"/>
      <c r="N12" s="27"/>
      <c r="O12" s="28" t="s">
        <v>98</v>
      </c>
      <c r="P12" s="28" t="s">
        <v>0</v>
      </c>
      <c r="Q12" s="29" t="s">
        <v>99</v>
      </c>
      <c r="R12" s="110" t="str">
        <f t="shared" si="3"/>
        <v>◄</v>
      </c>
      <c r="S12" s="11" t="s">
        <v>97</v>
      </c>
      <c r="T12" s="6"/>
      <c r="U12" s="110" t="str">
        <f t="shared" si="4"/>
        <v>◄</v>
      </c>
      <c r="V12" s="11" t="s">
        <v>166</v>
      </c>
      <c r="W12" s="6"/>
      <c r="X12" s="111" t="str">
        <f t="shared" si="0"/>
        <v>◄</v>
      </c>
      <c r="Y12" s="7" t="str">
        <f t="shared" si="1"/>
        <v>◄</v>
      </c>
      <c r="Z12" s="6"/>
      <c r="AA12" s="6"/>
      <c r="AB12" s="112" t="str">
        <f t="shared" si="2"/>
        <v/>
      </c>
      <c r="AC12" s="30"/>
      <c r="AD12" s="31"/>
      <c r="AE12" s="31"/>
      <c r="AF12" s="31"/>
      <c r="AG12" s="31"/>
      <c r="AH12" s="31"/>
      <c r="AI12" s="31"/>
      <c r="AJ12" s="31"/>
      <c r="AK12" s="31"/>
      <c r="AL12" s="32"/>
    </row>
    <row r="13" spans="1:41" s="4" customFormat="1" ht="16.2" thickBot="1" x14ac:dyDescent="0.35">
      <c r="A13" s="33">
        <v>8</v>
      </c>
      <c r="B13" s="34">
        <v>14</v>
      </c>
      <c r="C13" s="34" t="s">
        <v>4</v>
      </c>
      <c r="D13" s="34">
        <v>15</v>
      </c>
      <c r="E13" s="71">
        <v>2010</v>
      </c>
      <c r="F13" s="54" t="s">
        <v>50</v>
      </c>
      <c r="G13" s="23">
        <v>40250</v>
      </c>
      <c r="H13" s="24">
        <v>40252</v>
      </c>
      <c r="I13" s="67" t="s">
        <v>100</v>
      </c>
      <c r="J13" s="25" t="s">
        <v>15</v>
      </c>
      <c r="K13" s="26"/>
      <c r="L13" s="26"/>
      <c r="M13" s="26"/>
      <c r="N13" s="27"/>
      <c r="O13" s="28" t="s">
        <v>101</v>
      </c>
      <c r="P13" s="28" t="s">
        <v>0</v>
      </c>
      <c r="Q13" s="29" t="s">
        <v>102</v>
      </c>
      <c r="R13" s="110" t="str">
        <f t="shared" si="3"/>
        <v>◄</v>
      </c>
      <c r="S13" s="11" t="s">
        <v>100</v>
      </c>
      <c r="T13" s="6"/>
      <c r="U13" s="110" t="str">
        <f t="shared" si="4"/>
        <v>◄</v>
      </c>
      <c r="V13" s="11" t="s">
        <v>167</v>
      </c>
      <c r="W13" s="6"/>
      <c r="X13" s="111" t="str">
        <f t="shared" si="0"/>
        <v>◄</v>
      </c>
      <c r="Y13" s="7" t="str">
        <f t="shared" si="1"/>
        <v>◄</v>
      </c>
      <c r="Z13" s="6"/>
      <c r="AA13" s="6"/>
      <c r="AB13" s="112" t="str">
        <f t="shared" si="2"/>
        <v/>
      </c>
      <c r="AC13" s="30"/>
      <c r="AD13" s="31"/>
      <c r="AE13" s="31"/>
      <c r="AF13" s="31"/>
      <c r="AG13" s="31"/>
      <c r="AH13" s="31"/>
      <c r="AI13" s="31"/>
      <c r="AJ13" s="31"/>
      <c r="AK13" s="31"/>
      <c r="AL13" s="32"/>
    </row>
    <row r="14" spans="1:41" s="4" customFormat="1" ht="16.2" thickBot="1" x14ac:dyDescent="0.35">
      <c r="A14" s="19">
        <v>9</v>
      </c>
      <c r="B14" s="20">
        <v>16</v>
      </c>
      <c r="C14" s="79" t="s">
        <v>4</v>
      </c>
      <c r="D14" s="79">
        <f>B14</f>
        <v>16</v>
      </c>
      <c r="E14" s="71">
        <v>2010</v>
      </c>
      <c r="F14" s="54" t="s">
        <v>51</v>
      </c>
      <c r="G14" s="23">
        <v>40277</v>
      </c>
      <c r="H14" s="24">
        <v>40279</v>
      </c>
      <c r="I14" s="67" t="s">
        <v>103</v>
      </c>
      <c r="J14" s="25" t="s">
        <v>16</v>
      </c>
      <c r="K14" s="26"/>
      <c r="L14" s="26"/>
      <c r="M14" s="26"/>
      <c r="N14" s="27"/>
      <c r="O14" s="28" t="s">
        <v>104</v>
      </c>
      <c r="P14" s="28" t="s">
        <v>85</v>
      </c>
      <c r="Q14" s="29" t="s">
        <v>85</v>
      </c>
      <c r="R14" s="110" t="str">
        <f t="shared" si="3"/>
        <v>◄</v>
      </c>
      <c r="S14" s="11" t="s">
        <v>103</v>
      </c>
      <c r="T14" s="6"/>
      <c r="U14" s="110" t="str">
        <f t="shared" si="4"/>
        <v>◄</v>
      </c>
      <c r="V14" s="11" t="s">
        <v>168</v>
      </c>
      <c r="W14" s="6"/>
      <c r="X14" s="111" t="str">
        <f t="shared" si="0"/>
        <v>◄</v>
      </c>
      <c r="Y14" s="7" t="str">
        <f t="shared" si="1"/>
        <v>◄</v>
      </c>
      <c r="Z14" s="6"/>
      <c r="AA14" s="6"/>
      <c r="AB14" s="112" t="str">
        <f t="shared" si="2"/>
        <v/>
      </c>
      <c r="AC14" s="30"/>
      <c r="AD14" s="31"/>
      <c r="AE14" s="31"/>
      <c r="AF14" s="31"/>
      <c r="AG14" s="31"/>
      <c r="AH14" s="31"/>
      <c r="AI14" s="31"/>
      <c r="AJ14" s="31"/>
      <c r="AK14" s="31"/>
      <c r="AL14" s="32"/>
    </row>
    <row r="15" spans="1:41" s="4" customFormat="1" ht="16.2" thickBot="1" x14ac:dyDescent="0.35">
      <c r="A15" s="33">
        <v>10</v>
      </c>
      <c r="B15" s="34">
        <v>17</v>
      </c>
      <c r="C15" s="34" t="s">
        <v>4</v>
      </c>
      <c r="D15" s="34">
        <v>18</v>
      </c>
      <c r="E15" s="71">
        <v>2010</v>
      </c>
      <c r="F15" s="54" t="s">
        <v>52</v>
      </c>
      <c r="G15" s="23">
        <v>40278</v>
      </c>
      <c r="H15" s="24">
        <v>40280</v>
      </c>
      <c r="I15" s="67" t="s">
        <v>105</v>
      </c>
      <c r="J15" s="51" t="s">
        <v>17</v>
      </c>
      <c r="K15" s="52"/>
      <c r="L15" s="52"/>
      <c r="M15" s="52"/>
      <c r="N15" s="53"/>
      <c r="O15" s="28" t="s">
        <v>106</v>
      </c>
      <c r="P15" s="28" t="s">
        <v>0</v>
      </c>
      <c r="Q15" s="29" t="s">
        <v>107</v>
      </c>
      <c r="R15" s="110" t="str">
        <f t="shared" si="3"/>
        <v>◄</v>
      </c>
      <c r="S15" s="11" t="s">
        <v>105</v>
      </c>
      <c r="T15" s="6"/>
      <c r="U15" s="110" t="str">
        <f t="shared" si="4"/>
        <v>◄</v>
      </c>
      <c r="V15" s="11" t="s">
        <v>169</v>
      </c>
      <c r="W15" s="6"/>
      <c r="X15" s="111" t="str">
        <f t="shared" si="0"/>
        <v>◄</v>
      </c>
      <c r="Y15" s="7" t="str">
        <f t="shared" si="1"/>
        <v>◄</v>
      </c>
      <c r="Z15" s="6"/>
      <c r="AA15" s="6"/>
      <c r="AB15" s="112" t="str">
        <f t="shared" si="2"/>
        <v/>
      </c>
      <c r="AC15" s="30"/>
      <c r="AD15" s="31"/>
      <c r="AE15" s="31"/>
      <c r="AF15" s="31"/>
      <c r="AG15" s="31"/>
      <c r="AH15" s="31"/>
      <c r="AI15" s="31"/>
      <c r="AJ15" s="31"/>
      <c r="AK15" s="31"/>
      <c r="AL15" s="32"/>
    </row>
    <row r="16" spans="1:41" s="4" customFormat="1" ht="16.2" thickBot="1" x14ac:dyDescent="0.35">
      <c r="A16" s="19">
        <v>11</v>
      </c>
      <c r="B16" s="20">
        <v>19</v>
      </c>
      <c r="C16" s="79" t="s">
        <v>4</v>
      </c>
      <c r="D16" s="79">
        <f>B16</f>
        <v>19</v>
      </c>
      <c r="E16" s="71">
        <v>2010</v>
      </c>
      <c r="F16" s="54" t="s">
        <v>53</v>
      </c>
      <c r="G16" s="23">
        <v>40279</v>
      </c>
      <c r="H16" s="24">
        <v>40281</v>
      </c>
      <c r="I16" s="67" t="s">
        <v>108</v>
      </c>
      <c r="J16" s="51" t="s">
        <v>18</v>
      </c>
      <c r="K16" s="52"/>
      <c r="L16" s="52"/>
      <c r="M16" s="52"/>
      <c r="N16" s="53"/>
      <c r="O16" s="28" t="s">
        <v>109</v>
      </c>
      <c r="P16" s="28" t="s">
        <v>0</v>
      </c>
      <c r="Q16" s="29" t="s">
        <v>110</v>
      </c>
      <c r="R16" s="110" t="str">
        <f t="shared" si="3"/>
        <v>◄</v>
      </c>
      <c r="S16" s="11" t="s">
        <v>108</v>
      </c>
      <c r="T16" s="6"/>
      <c r="U16" s="110" t="str">
        <f t="shared" si="4"/>
        <v>◄</v>
      </c>
      <c r="V16" s="11" t="s">
        <v>170</v>
      </c>
      <c r="W16" s="6"/>
      <c r="X16" s="111" t="str">
        <f t="shared" si="0"/>
        <v>◄</v>
      </c>
      <c r="Y16" s="7" t="str">
        <f t="shared" si="1"/>
        <v>◄</v>
      </c>
      <c r="Z16" s="6"/>
      <c r="AA16" s="6"/>
      <c r="AB16" s="112" t="str">
        <f t="shared" si="2"/>
        <v/>
      </c>
      <c r="AC16" s="30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s="4" customFormat="1" ht="16.2" thickBot="1" x14ac:dyDescent="0.35">
      <c r="A17" s="19">
        <v>12</v>
      </c>
      <c r="B17" s="34">
        <v>20</v>
      </c>
      <c r="C17" s="79" t="s">
        <v>4</v>
      </c>
      <c r="D17" s="79">
        <f>B17</f>
        <v>20</v>
      </c>
      <c r="E17" s="71">
        <v>2010</v>
      </c>
      <c r="F17" s="54" t="s">
        <v>54</v>
      </c>
      <c r="G17" s="23">
        <v>40280</v>
      </c>
      <c r="H17" s="24">
        <v>40282</v>
      </c>
      <c r="I17" s="67" t="s">
        <v>111</v>
      </c>
      <c r="J17" s="51" t="s">
        <v>19</v>
      </c>
      <c r="K17" s="52"/>
      <c r="L17" s="52"/>
      <c r="M17" s="52"/>
      <c r="N17" s="53"/>
      <c r="O17" s="28" t="s">
        <v>112</v>
      </c>
      <c r="P17" s="28" t="s">
        <v>0</v>
      </c>
      <c r="Q17" s="29" t="s">
        <v>113</v>
      </c>
      <c r="R17" s="110" t="str">
        <f t="shared" si="3"/>
        <v>◄</v>
      </c>
      <c r="S17" s="11" t="s">
        <v>111</v>
      </c>
      <c r="T17" s="6"/>
      <c r="U17" s="110" t="str">
        <f t="shared" si="4"/>
        <v>◄</v>
      </c>
      <c r="V17" s="11" t="s">
        <v>171</v>
      </c>
      <c r="W17" s="6"/>
      <c r="X17" s="111" t="str">
        <f t="shared" si="0"/>
        <v>◄</v>
      </c>
      <c r="Y17" s="7" t="str">
        <f t="shared" si="1"/>
        <v>◄</v>
      </c>
      <c r="Z17" s="6"/>
      <c r="AA17" s="6"/>
      <c r="AB17" s="112" t="str">
        <f t="shared" si="2"/>
        <v/>
      </c>
      <c r="AC17" s="30"/>
      <c r="AD17" s="31"/>
      <c r="AE17" s="31"/>
      <c r="AF17" s="31"/>
      <c r="AG17" s="31"/>
      <c r="AH17" s="31"/>
      <c r="AI17" s="31"/>
      <c r="AJ17" s="31"/>
      <c r="AK17" s="31"/>
      <c r="AL17" s="32"/>
    </row>
    <row r="18" spans="1:38" s="4" customFormat="1" ht="16.2" thickBot="1" x14ac:dyDescent="0.35">
      <c r="A18" s="33">
        <v>13</v>
      </c>
      <c r="B18" s="34">
        <v>21</v>
      </c>
      <c r="C18" s="34" t="s">
        <v>4</v>
      </c>
      <c r="D18" s="34">
        <v>22</v>
      </c>
      <c r="E18" s="71">
        <v>2010</v>
      </c>
      <c r="F18" s="54" t="s">
        <v>55</v>
      </c>
      <c r="G18" s="23">
        <v>40283</v>
      </c>
      <c r="H18" s="24">
        <v>40285</v>
      </c>
      <c r="I18" s="66" t="s">
        <v>114</v>
      </c>
      <c r="J18" s="51" t="s">
        <v>20</v>
      </c>
      <c r="K18" s="52"/>
      <c r="L18" s="52"/>
      <c r="M18" s="52"/>
      <c r="N18" s="53"/>
      <c r="O18" s="28" t="s">
        <v>115</v>
      </c>
      <c r="P18" s="28" t="s">
        <v>85</v>
      </c>
      <c r="Q18" s="29" t="s">
        <v>85</v>
      </c>
      <c r="R18" s="110" t="str">
        <f t="shared" si="3"/>
        <v>◄</v>
      </c>
      <c r="S18" s="11" t="s">
        <v>114</v>
      </c>
      <c r="T18" s="6"/>
      <c r="U18" s="110" t="str">
        <f t="shared" si="4"/>
        <v>◄</v>
      </c>
      <c r="V18" s="11" t="s">
        <v>157</v>
      </c>
      <c r="W18" s="6"/>
      <c r="X18" s="111" t="str">
        <f t="shared" si="0"/>
        <v>◄</v>
      </c>
      <c r="Y18" s="7" t="str">
        <f t="shared" si="1"/>
        <v>◄</v>
      </c>
      <c r="Z18" s="6"/>
      <c r="AA18" s="6"/>
      <c r="AB18" s="112" t="str">
        <f t="shared" si="2"/>
        <v/>
      </c>
      <c r="AC18" s="30"/>
      <c r="AD18" s="31"/>
      <c r="AE18" s="31"/>
      <c r="AF18" s="31"/>
      <c r="AG18" s="31"/>
      <c r="AH18" s="31"/>
      <c r="AI18" s="31"/>
      <c r="AJ18" s="31"/>
      <c r="AK18" s="31"/>
      <c r="AL18" s="32"/>
    </row>
    <row r="19" spans="1:38" s="4" customFormat="1" ht="16.2" thickBot="1" x14ac:dyDescent="0.35">
      <c r="A19" s="33">
        <v>14</v>
      </c>
      <c r="B19" s="34">
        <v>23</v>
      </c>
      <c r="C19" s="34" t="s">
        <v>4</v>
      </c>
      <c r="D19" s="34">
        <v>24</v>
      </c>
      <c r="E19" s="71">
        <v>2010</v>
      </c>
      <c r="F19" s="54" t="s">
        <v>56</v>
      </c>
      <c r="G19" s="23">
        <v>40306</v>
      </c>
      <c r="H19" s="24">
        <v>40308</v>
      </c>
      <c r="I19" s="67" t="s">
        <v>116</v>
      </c>
      <c r="J19" s="51" t="s">
        <v>21</v>
      </c>
      <c r="K19" s="52"/>
      <c r="L19" s="52"/>
      <c r="M19" s="52"/>
      <c r="N19" s="53"/>
      <c r="O19" s="28" t="s">
        <v>117</v>
      </c>
      <c r="P19" s="28" t="s">
        <v>85</v>
      </c>
      <c r="Q19" s="29" t="s">
        <v>85</v>
      </c>
      <c r="R19" s="110" t="str">
        <f t="shared" si="3"/>
        <v>◄</v>
      </c>
      <c r="S19" s="11" t="s">
        <v>116</v>
      </c>
      <c r="T19" s="6"/>
      <c r="U19" s="110" t="str">
        <f t="shared" si="4"/>
        <v>◄</v>
      </c>
      <c r="V19" s="11" t="s">
        <v>158</v>
      </c>
      <c r="W19" s="6"/>
      <c r="X19" s="111" t="str">
        <f t="shared" si="0"/>
        <v>◄</v>
      </c>
      <c r="Y19" s="7" t="str">
        <f t="shared" si="1"/>
        <v>◄</v>
      </c>
      <c r="Z19" s="6"/>
      <c r="AA19" s="6"/>
      <c r="AB19" s="112" t="str">
        <f t="shared" si="2"/>
        <v/>
      </c>
      <c r="AC19" s="30"/>
      <c r="AD19" s="31"/>
      <c r="AE19" s="31"/>
      <c r="AF19" s="31"/>
      <c r="AG19" s="31"/>
      <c r="AH19" s="31"/>
      <c r="AI19" s="31"/>
      <c r="AJ19" s="31"/>
      <c r="AK19" s="31"/>
      <c r="AL19" s="32"/>
    </row>
    <row r="20" spans="1:38" s="4" customFormat="1" ht="16.2" thickBot="1" x14ac:dyDescent="0.35">
      <c r="A20" s="33">
        <v>15</v>
      </c>
      <c r="B20" s="34">
        <v>25</v>
      </c>
      <c r="C20" s="34" t="s">
        <v>4</v>
      </c>
      <c r="D20" s="34">
        <v>26</v>
      </c>
      <c r="E20" s="71">
        <v>2010</v>
      </c>
      <c r="F20" s="54" t="s">
        <v>57</v>
      </c>
      <c r="G20" s="23">
        <v>40306</v>
      </c>
      <c r="H20" s="24">
        <v>40308</v>
      </c>
      <c r="I20" s="67" t="s">
        <v>118</v>
      </c>
      <c r="J20" s="51" t="s">
        <v>32</v>
      </c>
      <c r="K20" s="52"/>
      <c r="L20" s="52"/>
      <c r="M20" s="52"/>
      <c r="N20" s="53"/>
      <c r="O20" s="28" t="s">
        <v>119</v>
      </c>
      <c r="P20" s="28" t="s">
        <v>0</v>
      </c>
      <c r="Q20" s="29" t="s">
        <v>120</v>
      </c>
      <c r="R20" s="110" t="str">
        <f t="shared" si="3"/>
        <v>◄</v>
      </c>
      <c r="S20" s="11" t="s">
        <v>118</v>
      </c>
      <c r="T20" s="6"/>
      <c r="U20" s="110" t="str">
        <f t="shared" si="4"/>
        <v>◄</v>
      </c>
      <c r="V20" s="11" t="s">
        <v>39</v>
      </c>
      <c r="W20" s="6"/>
      <c r="X20" s="111" t="str">
        <f t="shared" si="0"/>
        <v>◄</v>
      </c>
      <c r="Y20" s="7" t="str">
        <f t="shared" si="1"/>
        <v>◄</v>
      </c>
      <c r="Z20" s="6"/>
      <c r="AA20" s="6"/>
      <c r="AB20" s="112" t="str">
        <f t="shared" si="2"/>
        <v/>
      </c>
      <c r="AC20" s="30"/>
      <c r="AD20" s="31"/>
      <c r="AE20" s="31"/>
      <c r="AF20" s="31"/>
      <c r="AG20" s="31"/>
      <c r="AH20" s="31"/>
      <c r="AI20" s="31"/>
      <c r="AJ20" s="31"/>
      <c r="AK20" s="31"/>
      <c r="AL20" s="32"/>
    </row>
    <row r="21" spans="1:38" s="4" customFormat="1" ht="16.2" thickBot="1" x14ac:dyDescent="0.35">
      <c r="A21" s="33">
        <v>15</v>
      </c>
      <c r="B21" s="34">
        <v>25</v>
      </c>
      <c r="C21" s="34" t="s">
        <v>4</v>
      </c>
      <c r="D21" s="34">
        <v>26</v>
      </c>
      <c r="E21" s="71">
        <v>2010</v>
      </c>
      <c r="F21" s="54" t="s">
        <v>57</v>
      </c>
      <c r="G21" s="23">
        <v>40306</v>
      </c>
      <c r="H21" s="24">
        <v>40308</v>
      </c>
      <c r="I21" s="67" t="s">
        <v>121</v>
      </c>
      <c r="J21" s="51" t="s">
        <v>32</v>
      </c>
      <c r="K21" s="52"/>
      <c r="L21" s="52"/>
      <c r="M21" s="52"/>
      <c r="N21" s="53"/>
      <c r="O21" s="28" t="s">
        <v>119</v>
      </c>
      <c r="P21" s="28" t="s">
        <v>0</v>
      </c>
      <c r="Q21" s="29" t="s">
        <v>120</v>
      </c>
      <c r="R21" s="110" t="str">
        <f t="shared" si="3"/>
        <v>◄</v>
      </c>
      <c r="S21" s="11" t="s">
        <v>121</v>
      </c>
      <c r="T21" s="6"/>
      <c r="U21" s="86"/>
      <c r="V21" s="86"/>
      <c r="W21" s="86"/>
      <c r="X21" s="111" t="str">
        <f t="shared" si="0"/>
        <v>◄</v>
      </c>
      <c r="Y21" s="7" t="str">
        <f t="shared" si="1"/>
        <v>◄</v>
      </c>
      <c r="Z21" s="6"/>
      <c r="AA21" s="6"/>
      <c r="AB21" s="112" t="str">
        <f t="shared" si="2"/>
        <v/>
      </c>
      <c r="AC21" s="30"/>
      <c r="AD21" s="31"/>
      <c r="AE21" s="31"/>
      <c r="AF21" s="31"/>
      <c r="AG21" s="31"/>
      <c r="AH21" s="31"/>
      <c r="AI21" s="31"/>
      <c r="AJ21" s="31"/>
      <c r="AK21" s="31"/>
      <c r="AL21" s="32"/>
    </row>
    <row r="22" spans="1:38" s="4" customFormat="1" ht="19.2" customHeight="1" thickBot="1" x14ac:dyDescent="0.35">
      <c r="A22" s="33">
        <v>16</v>
      </c>
      <c r="B22" s="34">
        <v>27</v>
      </c>
      <c r="C22" s="34" t="s">
        <v>4</v>
      </c>
      <c r="D22" s="34">
        <v>28</v>
      </c>
      <c r="E22" s="71">
        <v>2010</v>
      </c>
      <c r="F22" s="54" t="s">
        <v>58</v>
      </c>
      <c r="G22" s="23">
        <v>40341</v>
      </c>
      <c r="H22" s="24">
        <v>40343</v>
      </c>
      <c r="I22" s="66" t="s">
        <v>122</v>
      </c>
      <c r="J22" s="51" t="s">
        <v>22</v>
      </c>
      <c r="K22" s="55"/>
      <c r="L22" s="55"/>
      <c r="M22" s="55"/>
      <c r="N22" s="56"/>
      <c r="O22" s="28" t="s">
        <v>123</v>
      </c>
      <c r="P22" s="28" t="s">
        <v>0</v>
      </c>
      <c r="Q22" s="29" t="s">
        <v>124</v>
      </c>
      <c r="R22" s="110" t="str">
        <f t="shared" si="3"/>
        <v>◄</v>
      </c>
      <c r="S22" s="11" t="s">
        <v>122</v>
      </c>
      <c r="T22" s="6"/>
      <c r="U22" s="110" t="str">
        <f t="shared" si="4"/>
        <v>◄</v>
      </c>
      <c r="V22" s="11" t="s">
        <v>172</v>
      </c>
      <c r="W22" s="6"/>
      <c r="X22" s="111" t="str">
        <f t="shared" si="0"/>
        <v>◄</v>
      </c>
      <c r="Y22" s="7" t="str">
        <f t="shared" si="1"/>
        <v>◄</v>
      </c>
      <c r="Z22" s="6"/>
      <c r="AA22" s="6"/>
      <c r="AB22" s="112" t="str">
        <f t="shared" si="2"/>
        <v/>
      </c>
      <c r="AC22" s="30"/>
      <c r="AD22" s="31"/>
      <c r="AE22" s="31"/>
      <c r="AF22" s="31"/>
      <c r="AG22" s="31"/>
      <c r="AH22" s="31"/>
      <c r="AI22" s="31"/>
      <c r="AJ22" s="31"/>
      <c r="AK22" s="31"/>
      <c r="AL22" s="32"/>
    </row>
    <row r="23" spans="1:38" s="4" customFormat="1" ht="16.2" thickBot="1" x14ac:dyDescent="0.35">
      <c r="A23" s="33">
        <v>17</v>
      </c>
      <c r="B23" s="34">
        <v>29</v>
      </c>
      <c r="C23" s="34" t="s">
        <v>4</v>
      </c>
      <c r="D23" s="34">
        <v>30</v>
      </c>
      <c r="E23" s="71">
        <v>2010</v>
      </c>
      <c r="F23" s="54" t="s">
        <v>59</v>
      </c>
      <c r="G23" s="23">
        <v>40341</v>
      </c>
      <c r="H23" s="24">
        <v>40343</v>
      </c>
      <c r="I23" s="67" t="s">
        <v>125</v>
      </c>
      <c r="J23" s="51" t="s">
        <v>23</v>
      </c>
      <c r="K23" s="52"/>
      <c r="L23" s="52"/>
      <c r="M23" s="52"/>
      <c r="N23" s="53"/>
      <c r="O23" s="28" t="s">
        <v>126</v>
      </c>
      <c r="P23" s="28" t="s">
        <v>85</v>
      </c>
      <c r="Q23" s="29" t="s">
        <v>85</v>
      </c>
      <c r="R23" s="110" t="str">
        <f t="shared" si="3"/>
        <v>◄</v>
      </c>
      <c r="S23" s="11" t="s">
        <v>125</v>
      </c>
      <c r="T23" s="6"/>
      <c r="U23" s="110" t="str">
        <f t="shared" si="4"/>
        <v>◄</v>
      </c>
      <c r="V23" s="11" t="s">
        <v>159</v>
      </c>
      <c r="W23" s="6"/>
      <c r="X23" s="111" t="str">
        <f t="shared" si="0"/>
        <v>◄</v>
      </c>
      <c r="Y23" s="7" t="str">
        <f t="shared" si="1"/>
        <v>◄</v>
      </c>
      <c r="Z23" s="6"/>
      <c r="AA23" s="6"/>
      <c r="AB23" s="112" t="str">
        <f t="shared" si="2"/>
        <v/>
      </c>
      <c r="AC23" s="30"/>
      <c r="AD23" s="31"/>
      <c r="AE23" s="31"/>
      <c r="AF23" s="31"/>
      <c r="AG23" s="31"/>
      <c r="AH23" s="31"/>
      <c r="AI23" s="31"/>
      <c r="AJ23" s="31"/>
      <c r="AK23" s="31"/>
      <c r="AL23" s="32"/>
    </row>
    <row r="24" spans="1:38" s="4" customFormat="1" ht="16.2" thickBot="1" x14ac:dyDescent="0.35">
      <c r="A24" s="33" t="s">
        <v>7</v>
      </c>
      <c r="B24" s="34">
        <v>31</v>
      </c>
      <c r="C24" s="34" t="s">
        <v>4</v>
      </c>
      <c r="D24" s="34">
        <v>32</v>
      </c>
      <c r="E24" s="71">
        <v>2010</v>
      </c>
      <c r="F24" s="54" t="s">
        <v>60</v>
      </c>
      <c r="G24" s="23">
        <v>40360</v>
      </c>
      <c r="H24" s="24">
        <v>40362</v>
      </c>
      <c r="I24" s="66" t="s">
        <v>127</v>
      </c>
      <c r="J24" s="51" t="s">
        <v>24</v>
      </c>
      <c r="K24" s="52"/>
      <c r="L24" s="52"/>
      <c r="M24" s="52"/>
      <c r="N24" s="53"/>
      <c r="O24" s="28" t="s">
        <v>128</v>
      </c>
      <c r="P24" s="28" t="s">
        <v>85</v>
      </c>
      <c r="Q24" s="29" t="s">
        <v>85</v>
      </c>
      <c r="R24" s="110" t="str">
        <f t="shared" si="3"/>
        <v>◄</v>
      </c>
      <c r="S24" s="11" t="s">
        <v>127</v>
      </c>
      <c r="T24" s="6"/>
      <c r="U24" s="110" t="str">
        <f t="shared" si="4"/>
        <v>◄</v>
      </c>
      <c r="V24" s="11" t="s">
        <v>173</v>
      </c>
      <c r="W24" s="6"/>
      <c r="X24" s="111" t="str">
        <f t="shared" si="0"/>
        <v>◄</v>
      </c>
      <c r="Y24" s="7" t="str">
        <f t="shared" si="1"/>
        <v>◄</v>
      </c>
      <c r="Z24" s="6"/>
      <c r="AA24" s="6"/>
      <c r="AB24" s="112" t="str">
        <f t="shared" si="2"/>
        <v/>
      </c>
      <c r="AC24" s="30"/>
      <c r="AD24" s="31"/>
      <c r="AE24" s="31"/>
      <c r="AF24" s="31"/>
      <c r="AG24" s="31"/>
      <c r="AH24" s="31"/>
      <c r="AI24" s="31"/>
      <c r="AJ24" s="31"/>
      <c r="AK24" s="31"/>
      <c r="AL24" s="32"/>
    </row>
    <row r="25" spans="1:38" s="4" customFormat="1" ht="16.2" thickBot="1" x14ac:dyDescent="0.35">
      <c r="A25" s="33">
        <v>18</v>
      </c>
      <c r="B25" s="34">
        <v>33</v>
      </c>
      <c r="C25" s="34" t="s">
        <v>4</v>
      </c>
      <c r="D25" s="34">
        <v>34</v>
      </c>
      <c r="E25" s="71">
        <v>2010</v>
      </c>
      <c r="F25" s="54" t="s">
        <v>61</v>
      </c>
      <c r="G25" s="23">
        <v>40418</v>
      </c>
      <c r="H25" s="24">
        <v>40420</v>
      </c>
      <c r="I25" s="67" t="s">
        <v>129</v>
      </c>
      <c r="J25" s="51" t="s">
        <v>25</v>
      </c>
      <c r="K25" s="52"/>
      <c r="L25" s="52"/>
      <c r="M25" s="52"/>
      <c r="N25" s="53"/>
      <c r="O25" s="28" t="s">
        <v>130</v>
      </c>
      <c r="P25" s="28" t="s">
        <v>0</v>
      </c>
      <c r="Q25" s="29" t="s">
        <v>131</v>
      </c>
      <c r="R25" s="110" t="str">
        <f t="shared" si="3"/>
        <v>◄</v>
      </c>
      <c r="S25" s="11" t="s">
        <v>129</v>
      </c>
      <c r="T25" s="6"/>
      <c r="U25" s="110" t="str">
        <f t="shared" si="4"/>
        <v>◄</v>
      </c>
      <c r="V25" s="11" t="s">
        <v>174</v>
      </c>
      <c r="W25" s="6"/>
      <c r="X25" s="111" t="str">
        <f t="shared" si="0"/>
        <v>◄</v>
      </c>
      <c r="Y25" s="7" t="str">
        <f t="shared" si="1"/>
        <v>◄</v>
      </c>
      <c r="Z25" s="6"/>
      <c r="AA25" s="6"/>
      <c r="AB25" s="112" t="str">
        <f t="shared" si="2"/>
        <v/>
      </c>
      <c r="AC25" s="30"/>
      <c r="AD25" s="31"/>
      <c r="AE25" s="31"/>
      <c r="AF25" s="31"/>
      <c r="AG25" s="31"/>
      <c r="AH25" s="31"/>
      <c r="AI25" s="31"/>
      <c r="AJ25" s="31"/>
      <c r="AK25" s="31"/>
      <c r="AL25" s="32"/>
    </row>
    <row r="26" spans="1:38" s="4" customFormat="1" ht="16.2" thickBot="1" x14ac:dyDescent="0.35">
      <c r="A26" s="33">
        <v>19</v>
      </c>
      <c r="B26" s="34">
        <v>35</v>
      </c>
      <c r="C26" s="34" t="s">
        <v>4</v>
      </c>
      <c r="D26" s="34">
        <v>36</v>
      </c>
      <c r="E26" s="71">
        <v>2010</v>
      </c>
      <c r="F26" s="54" t="s">
        <v>62</v>
      </c>
      <c r="G26" s="23">
        <v>40418</v>
      </c>
      <c r="H26" s="24">
        <v>40420</v>
      </c>
      <c r="I26" s="67" t="s">
        <v>132</v>
      </c>
      <c r="J26" s="51" t="s">
        <v>35</v>
      </c>
      <c r="K26" s="52"/>
      <c r="L26" s="52"/>
      <c r="M26" s="52"/>
      <c r="N26" s="53"/>
      <c r="O26" s="28" t="s">
        <v>133</v>
      </c>
      <c r="P26" s="28" t="s">
        <v>0</v>
      </c>
      <c r="Q26" s="29" t="s">
        <v>134</v>
      </c>
      <c r="R26" s="110" t="str">
        <f t="shared" si="3"/>
        <v>◄</v>
      </c>
      <c r="S26" s="11" t="s">
        <v>132</v>
      </c>
      <c r="T26" s="6"/>
      <c r="U26" s="110" t="str">
        <f t="shared" si="4"/>
        <v>◄</v>
      </c>
      <c r="V26" s="11" t="s">
        <v>40</v>
      </c>
      <c r="W26" s="6"/>
      <c r="X26" s="111" t="str">
        <f t="shared" si="0"/>
        <v>◄</v>
      </c>
      <c r="Y26" s="7" t="str">
        <f t="shared" si="1"/>
        <v>◄</v>
      </c>
      <c r="Z26" s="6"/>
      <c r="AA26" s="6"/>
      <c r="AB26" s="112" t="str">
        <f t="shared" si="2"/>
        <v/>
      </c>
      <c r="AC26" s="30"/>
      <c r="AD26" s="31"/>
      <c r="AE26" s="31"/>
      <c r="AF26" s="31"/>
      <c r="AG26" s="31"/>
      <c r="AH26" s="31"/>
      <c r="AI26" s="31"/>
      <c r="AJ26" s="31"/>
      <c r="AK26" s="31"/>
      <c r="AL26" s="32"/>
    </row>
    <row r="27" spans="1:38" s="4" customFormat="1" ht="16.2" thickBot="1" x14ac:dyDescent="0.35">
      <c r="A27" s="33">
        <v>19</v>
      </c>
      <c r="B27" s="34">
        <v>35</v>
      </c>
      <c r="C27" s="34" t="s">
        <v>4</v>
      </c>
      <c r="D27" s="34">
        <v>36</v>
      </c>
      <c r="E27" s="71">
        <v>2010</v>
      </c>
      <c r="F27" s="54" t="s">
        <v>62</v>
      </c>
      <c r="G27" s="23">
        <v>40418</v>
      </c>
      <c r="H27" s="24">
        <v>40420</v>
      </c>
      <c r="I27" s="67" t="s">
        <v>135</v>
      </c>
      <c r="J27" s="51" t="s">
        <v>35</v>
      </c>
      <c r="K27" s="52"/>
      <c r="L27" s="52"/>
      <c r="M27" s="52"/>
      <c r="N27" s="53"/>
      <c r="O27" s="28" t="s">
        <v>133</v>
      </c>
      <c r="P27" s="28" t="s">
        <v>0</v>
      </c>
      <c r="Q27" s="29" t="s">
        <v>134</v>
      </c>
      <c r="R27" s="110" t="str">
        <f t="shared" si="3"/>
        <v>◄</v>
      </c>
      <c r="S27" s="11" t="s">
        <v>135</v>
      </c>
      <c r="T27" s="6"/>
      <c r="U27" s="86"/>
      <c r="V27" s="86"/>
      <c r="W27" s="86"/>
      <c r="X27" s="111" t="str">
        <f t="shared" si="0"/>
        <v>◄</v>
      </c>
      <c r="Y27" s="7" t="str">
        <f t="shared" si="1"/>
        <v>◄</v>
      </c>
      <c r="Z27" s="6"/>
      <c r="AA27" s="6"/>
      <c r="AB27" s="112" t="str">
        <f t="shared" si="2"/>
        <v/>
      </c>
      <c r="AC27" s="30"/>
      <c r="AD27" s="31"/>
      <c r="AE27" s="31"/>
      <c r="AF27" s="31"/>
      <c r="AG27" s="31"/>
      <c r="AH27" s="31"/>
      <c r="AI27" s="31"/>
      <c r="AJ27" s="31"/>
      <c r="AK27" s="31"/>
      <c r="AL27" s="32"/>
    </row>
    <row r="28" spans="1:38" s="4" customFormat="1" ht="16.2" thickBot="1" x14ac:dyDescent="0.35">
      <c r="A28" s="33">
        <v>20</v>
      </c>
      <c r="B28" s="34">
        <v>37</v>
      </c>
      <c r="C28" s="34" t="s">
        <v>4</v>
      </c>
      <c r="D28" s="34">
        <v>38</v>
      </c>
      <c r="E28" s="71">
        <v>2010</v>
      </c>
      <c r="F28" s="54" t="s">
        <v>63</v>
      </c>
      <c r="G28" s="23">
        <v>40418</v>
      </c>
      <c r="H28" s="24">
        <v>40420</v>
      </c>
      <c r="I28" s="67" t="s">
        <v>136</v>
      </c>
      <c r="J28" s="51" t="s">
        <v>26</v>
      </c>
      <c r="K28" s="52"/>
      <c r="L28" s="52"/>
      <c r="M28" s="52"/>
      <c r="N28" s="53"/>
      <c r="O28" s="28" t="s">
        <v>137</v>
      </c>
      <c r="P28" s="28" t="s">
        <v>0</v>
      </c>
      <c r="Q28" s="29" t="s">
        <v>138</v>
      </c>
      <c r="R28" s="110" t="str">
        <f t="shared" si="3"/>
        <v>◄</v>
      </c>
      <c r="S28" s="11" t="s">
        <v>136</v>
      </c>
      <c r="T28" s="6"/>
      <c r="U28" s="110" t="str">
        <f t="shared" si="4"/>
        <v>◄</v>
      </c>
      <c r="V28" s="11" t="s">
        <v>160</v>
      </c>
      <c r="W28" s="6"/>
      <c r="X28" s="111" t="str">
        <f t="shared" si="0"/>
        <v>◄</v>
      </c>
      <c r="Y28" s="7" t="str">
        <f t="shared" si="1"/>
        <v>◄</v>
      </c>
      <c r="Z28" s="6"/>
      <c r="AA28" s="6"/>
      <c r="AB28" s="112" t="str">
        <f t="shared" si="2"/>
        <v/>
      </c>
      <c r="AC28" s="30"/>
      <c r="AD28" s="31"/>
      <c r="AE28" s="31"/>
      <c r="AF28" s="31"/>
      <c r="AG28" s="31"/>
      <c r="AH28" s="31"/>
      <c r="AI28" s="31"/>
      <c r="AJ28" s="31"/>
      <c r="AK28" s="31"/>
      <c r="AL28" s="32"/>
    </row>
    <row r="29" spans="1:38" s="4" customFormat="1" ht="17.399999999999999" customHeight="1" thickBot="1" x14ac:dyDescent="0.35">
      <c r="A29" s="33">
        <v>21</v>
      </c>
      <c r="B29" s="34">
        <v>39</v>
      </c>
      <c r="C29" s="34" t="s">
        <v>4</v>
      </c>
      <c r="D29" s="34">
        <v>40</v>
      </c>
      <c r="E29" s="71">
        <v>2010</v>
      </c>
      <c r="F29" s="54" t="s">
        <v>64</v>
      </c>
      <c r="G29" s="23">
        <v>40439</v>
      </c>
      <c r="H29" s="24">
        <v>40441</v>
      </c>
      <c r="I29" s="66" t="s">
        <v>139</v>
      </c>
      <c r="J29" s="51" t="s">
        <v>27</v>
      </c>
      <c r="K29" s="55"/>
      <c r="L29" s="55"/>
      <c r="M29" s="55"/>
      <c r="N29" s="56"/>
      <c r="O29" s="28" t="s">
        <v>140</v>
      </c>
      <c r="P29" s="28" t="s">
        <v>0</v>
      </c>
      <c r="Q29" s="29" t="s">
        <v>141</v>
      </c>
      <c r="R29" s="110" t="str">
        <f t="shared" si="3"/>
        <v>◄</v>
      </c>
      <c r="S29" s="11" t="s">
        <v>139</v>
      </c>
      <c r="T29" s="6"/>
      <c r="U29" s="110" t="str">
        <f t="shared" si="4"/>
        <v>◄</v>
      </c>
      <c r="V29" s="11" t="s">
        <v>175</v>
      </c>
      <c r="W29" s="6"/>
      <c r="X29" s="111" t="str">
        <f t="shared" si="0"/>
        <v>◄</v>
      </c>
      <c r="Y29" s="7" t="str">
        <f t="shared" si="1"/>
        <v>◄</v>
      </c>
      <c r="Z29" s="6"/>
      <c r="AA29" s="6"/>
      <c r="AB29" s="112" t="str">
        <f t="shared" si="2"/>
        <v/>
      </c>
      <c r="AC29" s="30"/>
      <c r="AD29" s="31"/>
      <c r="AE29" s="31"/>
      <c r="AF29" s="31"/>
      <c r="AG29" s="31"/>
      <c r="AH29" s="31"/>
      <c r="AI29" s="31"/>
      <c r="AJ29" s="31"/>
      <c r="AK29" s="31"/>
      <c r="AL29" s="32"/>
    </row>
    <row r="30" spans="1:38" s="4" customFormat="1" ht="16.2" thickBot="1" x14ac:dyDescent="0.35">
      <c r="A30" s="19">
        <v>22</v>
      </c>
      <c r="B30" s="20">
        <v>41</v>
      </c>
      <c r="C30" s="79" t="s">
        <v>4</v>
      </c>
      <c r="D30" s="79">
        <f>B30</f>
        <v>41</v>
      </c>
      <c r="E30" s="71">
        <v>2010</v>
      </c>
      <c r="F30" s="54" t="s">
        <v>65</v>
      </c>
      <c r="G30" s="23">
        <v>40439</v>
      </c>
      <c r="H30" s="24">
        <v>40441</v>
      </c>
      <c r="I30" s="67" t="s">
        <v>142</v>
      </c>
      <c r="J30" s="51" t="s">
        <v>28</v>
      </c>
      <c r="K30" s="52"/>
      <c r="L30" s="52"/>
      <c r="M30" s="52"/>
      <c r="N30" s="53"/>
      <c r="O30" s="28" t="s">
        <v>143</v>
      </c>
      <c r="P30" s="28" t="s">
        <v>0</v>
      </c>
      <c r="Q30" s="29" t="s">
        <v>155</v>
      </c>
      <c r="R30" s="110" t="str">
        <f t="shared" si="3"/>
        <v>◄</v>
      </c>
      <c r="S30" s="11" t="s">
        <v>142</v>
      </c>
      <c r="T30" s="6"/>
      <c r="U30" s="110" t="str">
        <f t="shared" si="4"/>
        <v>◄</v>
      </c>
      <c r="V30" s="11" t="s">
        <v>176</v>
      </c>
      <c r="W30" s="6"/>
      <c r="X30" s="111" t="str">
        <f t="shared" si="0"/>
        <v>◄</v>
      </c>
      <c r="Y30" s="7" t="str">
        <f t="shared" si="1"/>
        <v>◄</v>
      </c>
      <c r="Z30" s="6"/>
      <c r="AA30" s="6"/>
      <c r="AB30" s="112" t="str">
        <f t="shared" si="2"/>
        <v/>
      </c>
      <c r="AC30" s="30"/>
      <c r="AD30" s="31"/>
      <c r="AE30" s="31"/>
      <c r="AF30" s="31"/>
      <c r="AG30" s="31"/>
      <c r="AH30" s="31"/>
      <c r="AI30" s="31"/>
      <c r="AJ30" s="31"/>
      <c r="AK30" s="31"/>
      <c r="AL30" s="32"/>
    </row>
    <row r="31" spans="1:38" s="4" customFormat="1" ht="16.2" thickBot="1" x14ac:dyDescent="0.35">
      <c r="A31" s="33">
        <v>23</v>
      </c>
      <c r="B31" s="34">
        <v>42</v>
      </c>
      <c r="C31" s="34" t="s">
        <v>4</v>
      </c>
      <c r="D31" s="34">
        <v>43</v>
      </c>
      <c r="E31" s="71">
        <v>2010</v>
      </c>
      <c r="F31" s="54" t="s">
        <v>65</v>
      </c>
      <c r="G31" s="23">
        <v>40467</v>
      </c>
      <c r="H31" s="24">
        <v>40469</v>
      </c>
      <c r="I31" s="67" t="s">
        <v>144</v>
      </c>
      <c r="J31" s="51" t="s">
        <v>33</v>
      </c>
      <c r="K31" s="52"/>
      <c r="L31" s="52"/>
      <c r="M31" s="52"/>
      <c r="N31" s="53"/>
      <c r="O31" s="28" t="s">
        <v>145</v>
      </c>
      <c r="P31" s="28" t="s">
        <v>0</v>
      </c>
      <c r="Q31" s="29" t="s">
        <v>146</v>
      </c>
      <c r="R31" s="110" t="str">
        <f t="shared" si="3"/>
        <v>◄</v>
      </c>
      <c r="S31" s="11" t="s">
        <v>144</v>
      </c>
      <c r="T31" s="6"/>
      <c r="U31" s="110" t="str">
        <f t="shared" si="4"/>
        <v>◄</v>
      </c>
      <c r="V31" s="11" t="s">
        <v>161</v>
      </c>
      <c r="W31" s="6"/>
      <c r="X31" s="111" t="str">
        <f t="shared" si="0"/>
        <v>◄</v>
      </c>
      <c r="Y31" s="7" t="str">
        <f t="shared" si="1"/>
        <v>◄</v>
      </c>
      <c r="Z31" s="6"/>
      <c r="AA31" s="6"/>
      <c r="AB31" s="112" t="str">
        <f t="shared" si="2"/>
        <v/>
      </c>
      <c r="AC31" s="30"/>
      <c r="AD31" s="31"/>
      <c r="AE31" s="31"/>
      <c r="AF31" s="31"/>
      <c r="AG31" s="31"/>
      <c r="AH31" s="31"/>
      <c r="AI31" s="31"/>
      <c r="AJ31" s="31"/>
      <c r="AK31" s="31"/>
      <c r="AL31" s="32"/>
    </row>
    <row r="32" spans="1:38" s="4" customFormat="1" ht="16.2" thickBot="1" x14ac:dyDescent="0.35">
      <c r="A32" s="33">
        <v>24</v>
      </c>
      <c r="B32" s="34">
        <v>44</v>
      </c>
      <c r="C32" s="34" t="s">
        <v>4</v>
      </c>
      <c r="D32" s="34">
        <v>45</v>
      </c>
      <c r="E32" s="71">
        <v>2010</v>
      </c>
      <c r="F32" s="54" t="s">
        <v>66</v>
      </c>
      <c r="G32" s="23">
        <v>40467</v>
      </c>
      <c r="H32" s="24">
        <v>40469</v>
      </c>
      <c r="I32" s="66" t="s">
        <v>147</v>
      </c>
      <c r="J32" s="51" t="s">
        <v>29</v>
      </c>
      <c r="K32" s="52"/>
      <c r="L32" s="52"/>
      <c r="M32" s="52"/>
      <c r="N32" s="53"/>
      <c r="O32" s="28" t="s">
        <v>148</v>
      </c>
      <c r="P32" s="28" t="s">
        <v>0</v>
      </c>
      <c r="Q32" s="29" t="s">
        <v>149</v>
      </c>
      <c r="R32" s="110" t="str">
        <f t="shared" si="3"/>
        <v>◄</v>
      </c>
      <c r="S32" s="11" t="s">
        <v>147</v>
      </c>
      <c r="T32" s="6"/>
      <c r="U32" s="110" t="str">
        <f t="shared" si="4"/>
        <v>◄</v>
      </c>
      <c r="V32" s="11" t="s">
        <v>177</v>
      </c>
      <c r="W32" s="6"/>
      <c r="X32" s="111" t="str">
        <f t="shared" si="0"/>
        <v>◄</v>
      </c>
      <c r="Y32" s="7" t="str">
        <f t="shared" si="1"/>
        <v>◄</v>
      </c>
      <c r="Z32" s="6"/>
      <c r="AA32" s="6"/>
      <c r="AB32" s="112" t="str">
        <f t="shared" si="2"/>
        <v/>
      </c>
      <c r="AC32" s="30"/>
      <c r="AD32" s="31"/>
      <c r="AE32" s="31"/>
      <c r="AF32" s="31"/>
      <c r="AG32" s="31"/>
      <c r="AH32" s="31"/>
      <c r="AI32" s="31"/>
      <c r="AJ32" s="31"/>
      <c r="AK32" s="31"/>
      <c r="AL32" s="32"/>
    </row>
    <row r="33" spans="1:38" s="4" customFormat="1" ht="16.2" thickBot="1" x14ac:dyDescent="0.35">
      <c r="A33" s="33">
        <v>25</v>
      </c>
      <c r="B33" s="34">
        <v>46</v>
      </c>
      <c r="C33" s="34" t="s">
        <v>4</v>
      </c>
      <c r="D33" s="34">
        <v>47</v>
      </c>
      <c r="E33" s="70">
        <v>2010</v>
      </c>
      <c r="F33" s="54" t="s">
        <v>67</v>
      </c>
      <c r="G33" s="23">
        <v>40488</v>
      </c>
      <c r="H33" s="24">
        <v>40490</v>
      </c>
      <c r="I33" s="67" t="s">
        <v>150</v>
      </c>
      <c r="J33" s="51" t="s">
        <v>30</v>
      </c>
      <c r="K33" s="52"/>
      <c r="L33" s="52"/>
      <c r="M33" s="52"/>
      <c r="N33" s="53"/>
      <c r="O33" s="28" t="s">
        <v>151</v>
      </c>
      <c r="P33" s="28" t="s">
        <v>0</v>
      </c>
      <c r="Q33" s="29" t="s">
        <v>152</v>
      </c>
      <c r="R33" s="110" t="str">
        <f t="shared" si="3"/>
        <v>◄</v>
      </c>
      <c r="S33" s="11" t="s">
        <v>150</v>
      </c>
      <c r="T33" s="6"/>
      <c r="U33" s="110" t="str">
        <f t="shared" si="4"/>
        <v>◄</v>
      </c>
      <c r="V33" s="11" t="s">
        <v>178</v>
      </c>
      <c r="W33" s="6"/>
      <c r="X33" s="111" t="str">
        <f t="shared" si="0"/>
        <v>◄</v>
      </c>
      <c r="Y33" s="7" t="str">
        <f t="shared" si="1"/>
        <v>◄</v>
      </c>
      <c r="Z33" s="6"/>
      <c r="AA33" s="6"/>
      <c r="AB33" s="112" t="str">
        <f t="shared" si="2"/>
        <v/>
      </c>
      <c r="AC33" s="30"/>
      <c r="AD33" s="31"/>
      <c r="AE33" s="31"/>
      <c r="AF33" s="31"/>
      <c r="AG33" s="31"/>
      <c r="AH33" s="31"/>
      <c r="AI33" s="31"/>
      <c r="AJ33" s="31"/>
      <c r="AK33" s="31"/>
      <c r="AL33" s="32"/>
    </row>
    <row r="34" spans="1:38" s="4" customFormat="1" ht="18" customHeight="1" thickBot="1" x14ac:dyDescent="0.35">
      <c r="A34" s="33">
        <v>26</v>
      </c>
      <c r="B34" s="34">
        <v>48</v>
      </c>
      <c r="C34" s="34" t="s">
        <v>4</v>
      </c>
      <c r="D34" s="34">
        <v>49</v>
      </c>
      <c r="E34" s="70">
        <v>2010</v>
      </c>
      <c r="F34" s="54" t="s">
        <v>68</v>
      </c>
      <c r="G34" s="23">
        <v>40488</v>
      </c>
      <c r="H34" s="24">
        <v>40490</v>
      </c>
      <c r="I34" s="67" t="s">
        <v>37</v>
      </c>
      <c r="J34" s="51" t="s">
        <v>31</v>
      </c>
      <c r="K34" s="55"/>
      <c r="L34" s="55"/>
      <c r="M34" s="55"/>
      <c r="N34" s="56"/>
      <c r="O34" s="28" t="s">
        <v>153</v>
      </c>
      <c r="P34" s="28" t="s">
        <v>0</v>
      </c>
      <c r="Q34" s="29" t="s">
        <v>154</v>
      </c>
      <c r="R34" s="110" t="str">
        <f t="shared" si="3"/>
        <v>◄</v>
      </c>
      <c r="S34" s="11" t="s">
        <v>37</v>
      </c>
      <c r="T34" s="6"/>
      <c r="U34" s="110" t="str">
        <f t="shared" si="4"/>
        <v>◄</v>
      </c>
      <c r="V34" s="11" t="s">
        <v>8</v>
      </c>
      <c r="W34" s="6"/>
      <c r="X34" s="111" t="str">
        <f t="shared" si="0"/>
        <v>◄</v>
      </c>
      <c r="Y34" s="7" t="str">
        <f t="shared" si="1"/>
        <v>◄</v>
      </c>
      <c r="Z34" s="6"/>
      <c r="AA34" s="6"/>
      <c r="AB34" s="112" t="str">
        <f t="shared" si="2"/>
        <v/>
      </c>
      <c r="AC34" s="30"/>
      <c r="AD34" s="31"/>
      <c r="AE34" s="31"/>
      <c r="AF34" s="31"/>
      <c r="AG34" s="31"/>
      <c r="AH34" s="31"/>
      <c r="AI34" s="31"/>
      <c r="AJ34" s="31"/>
      <c r="AK34" s="31"/>
      <c r="AL34" s="26"/>
    </row>
    <row r="35" spans="1:38" s="4" customFormat="1" ht="18" customHeight="1" thickBot="1" x14ac:dyDescent="0.35">
      <c r="A35" s="39">
        <v>26</v>
      </c>
      <c r="B35" s="40">
        <v>48</v>
      </c>
      <c r="C35" s="40" t="s">
        <v>4</v>
      </c>
      <c r="D35" s="40">
        <v>49</v>
      </c>
      <c r="E35" s="72">
        <v>2010</v>
      </c>
      <c r="F35" s="41" t="s">
        <v>68</v>
      </c>
      <c r="G35" s="42">
        <v>40488</v>
      </c>
      <c r="H35" s="43">
        <v>40490</v>
      </c>
      <c r="I35" s="67" t="s">
        <v>36</v>
      </c>
      <c r="J35" s="57" t="s">
        <v>31</v>
      </c>
      <c r="K35" s="58"/>
      <c r="L35" s="58"/>
      <c r="M35" s="58"/>
      <c r="N35" s="59"/>
      <c r="O35" s="28" t="s">
        <v>153</v>
      </c>
      <c r="P35" s="28" t="s">
        <v>0</v>
      </c>
      <c r="Q35" s="29" t="s">
        <v>154</v>
      </c>
      <c r="R35" s="113" t="str">
        <f t="shared" si="3"/>
        <v>◄</v>
      </c>
      <c r="S35" s="11" t="s">
        <v>36</v>
      </c>
      <c r="T35" s="114"/>
      <c r="U35" s="86"/>
      <c r="V35" s="86"/>
      <c r="W35" s="86"/>
      <c r="X35" s="115" t="str">
        <f t="shared" si="0"/>
        <v>◄</v>
      </c>
      <c r="Y35" s="116" t="str">
        <f t="shared" si="1"/>
        <v>◄</v>
      </c>
      <c r="Z35" s="114"/>
      <c r="AA35" s="114"/>
      <c r="AB35" s="117" t="str">
        <f t="shared" si="2"/>
        <v/>
      </c>
      <c r="AC35" s="30"/>
      <c r="AD35" s="31"/>
      <c r="AE35" s="31"/>
      <c r="AF35" s="31"/>
      <c r="AG35" s="31"/>
      <c r="AH35" s="31"/>
      <c r="AI35" s="31"/>
      <c r="AJ35" s="31"/>
      <c r="AK35" s="31"/>
      <c r="AL35" s="26"/>
    </row>
    <row r="36" spans="1:38" x14ac:dyDescent="0.3">
      <c r="R36"/>
      <c r="T36"/>
      <c r="U36"/>
      <c r="W36"/>
    </row>
    <row r="37" spans="1:38" x14ac:dyDescent="0.3">
      <c r="R37"/>
      <c r="T37"/>
      <c r="U37"/>
      <c r="W37"/>
    </row>
    <row r="38" spans="1:38" x14ac:dyDescent="0.3">
      <c r="R38"/>
      <c r="T38"/>
      <c r="U38"/>
      <c r="W38"/>
    </row>
    <row r="39" spans="1:38" x14ac:dyDescent="0.3">
      <c r="R39"/>
      <c r="T39"/>
      <c r="U39"/>
      <c r="W39"/>
    </row>
    <row r="40" spans="1:38" x14ac:dyDescent="0.3">
      <c r="R40"/>
      <c r="T40"/>
      <c r="U40"/>
      <c r="W40"/>
    </row>
    <row r="41" spans="1:38" x14ac:dyDescent="0.3">
      <c r="R41"/>
      <c r="T41"/>
      <c r="U41"/>
      <c r="W41"/>
    </row>
    <row r="42" spans="1:38" x14ac:dyDescent="0.3">
      <c r="R42"/>
      <c r="T42"/>
      <c r="U42"/>
      <c r="W42"/>
    </row>
    <row r="43" spans="1:38" x14ac:dyDescent="0.3">
      <c r="R43"/>
      <c r="T43"/>
      <c r="U43"/>
      <c r="W43"/>
    </row>
    <row r="44" spans="1:38" x14ac:dyDescent="0.3">
      <c r="R44"/>
      <c r="T44"/>
      <c r="U44"/>
      <c r="W44"/>
    </row>
    <row r="45" spans="1:38" x14ac:dyDescent="0.3">
      <c r="R45"/>
      <c r="T45"/>
      <c r="U45"/>
      <c r="W45"/>
    </row>
    <row r="46" spans="1:38" x14ac:dyDescent="0.3">
      <c r="R46"/>
      <c r="T46"/>
      <c r="U46"/>
      <c r="W46"/>
    </row>
    <row r="47" spans="1:38" x14ac:dyDescent="0.3">
      <c r="R47"/>
      <c r="T47"/>
      <c r="U47"/>
      <c r="W47"/>
    </row>
    <row r="48" spans="1:38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  <row r="59" spans="18:23" x14ac:dyDescent="0.3">
      <c r="R59"/>
      <c r="T59"/>
      <c r="U59"/>
      <c r="W59"/>
    </row>
    <row r="60" spans="18:23" x14ac:dyDescent="0.3">
      <c r="R60"/>
      <c r="T60"/>
      <c r="U60"/>
      <c r="W60"/>
    </row>
    <row r="61" spans="18:23" x14ac:dyDescent="0.3">
      <c r="R61"/>
      <c r="T61"/>
      <c r="U61"/>
      <c r="W61"/>
    </row>
  </sheetData>
  <sheetProtection sheet="1" objects="1" scenarios="1" autoFilter="0"/>
  <autoFilter ref="A1:AB67" xr:uid="{8277710E-F7AA-42AF-A73F-25FDC4CBF6E7}"/>
  <mergeCells count="11">
    <mergeCell ref="J4:N4"/>
    <mergeCell ref="O4:Q4"/>
    <mergeCell ref="G3:H3"/>
    <mergeCell ref="O3:Q3"/>
    <mergeCell ref="S2:T2"/>
    <mergeCell ref="V2:W2"/>
    <mergeCell ref="S3:T3"/>
    <mergeCell ref="V3:W3"/>
    <mergeCell ref="Y2:AB2"/>
    <mergeCell ref="Y3:Z3"/>
    <mergeCell ref="AA3:AB3"/>
  </mergeCells>
  <conditionalFormatting sqref="I4">
    <cfRule type="containsText" dxfId="711" priority="172" operator="containsText" text="P.">
      <formula>NOT(ISERROR(SEARCH("P.",I4)))</formula>
    </cfRule>
    <cfRule type="containsText" dxfId="710" priority="171" operator="containsText" text=" -----">
      <formula>NOT(ISERROR(SEARCH(" -----",I4)))</formula>
    </cfRule>
    <cfRule type="containsText" dxfId="709" priority="170" operator="containsText" text="◙">
      <formula>NOT(ISERROR(SEARCH("◙",I4)))</formula>
    </cfRule>
    <cfRule type="containsText" dxfId="708" priority="169" operator="containsText" text=" -----">
      <formula>NOT(ISERROR(SEARCH(" -----",I4)))</formula>
    </cfRule>
    <cfRule type="containsText" dxfId="707" priority="168" operator="containsText" text="?missend">
      <formula>NOT(ISERROR(SEARCH("?missend",I4)))</formula>
    </cfRule>
  </conditionalFormatting>
  <conditionalFormatting sqref="I4:I5 I8:I19 I22:I25 I28:I35">
    <cfRule type="containsText" dxfId="706" priority="153" operator="containsText" text="P.">
      <formula>NOT(ISERROR(SEARCH("P.",I4)))</formula>
    </cfRule>
    <cfRule type="containsText" dxfId="705" priority="152" operator="containsText" text=" -----">
      <formula>NOT(ISERROR(SEARCH(" -----",I4)))</formula>
    </cfRule>
    <cfRule type="containsText" dxfId="704" priority="151" operator="containsText" text="◙">
      <formula>NOT(ISERROR(SEARCH("◙",I4)))</formula>
    </cfRule>
  </conditionalFormatting>
  <conditionalFormatting sqref="I5:I19">
    <cfRule type="containsText" dxfId="703" priority="149" operator="containsText" text=" -----">
      <formula>NOT(ISERROR(SEARCH(" -----",I5)))</formula>
    </cfRule>
  </conditionalFormatting>
  <conditionalFormatting sqref="I5:I35">
    <cfRule type="containsText" dxfId="702" priority="136" operator="containsText" text="?missend">
      <formula>NOT(ISERROR(SEARCH("?missend",I5)))</formula>
    </cfRule>
  </conditionalFormatting>
  <conditionalFormatting sqref="I6:I7">
    <cfRule type="containsText" dxfId="701" priority="148" operator="containsText" text="◙">
      <formula>NOT(ISERROR(SEARCH("◙",I6)))</formula>
    </cfRule>
    <cfRule type="containsText" dxfId="700" priority="150" operator="containsText" text="P.">
      <formula>NOT(ISERROR(SEARCH("P.",I6)))</formula>
    </cfRule>
    <cfRule type="containsText" dxfId="699" priority="147" operator="containsText" text=" -----">
      <formula>NOT(ISERROR(SEARCH(" -----",I6)))</formula>
    </cfRule>
  </conditionalFormatting>
  <conditionalFormatting sqref="I20:I21">
    <cfRule type="containsText" dxfId="698" priority="144" operator="containsText" text="◙">
      <formula>NOT(ISERROR(SEARCH("◙",I20)))</formula>
    </cfRule>
    <cfRule type="containsText" dxfId="697" priority="143" operator="containsText" text=" -----">
      <formula>NOT(ISERROR(SEARCH(" -----",I20)))</formula>
    </cfRule>
    <cfRule type="containsText" dxfId="696" priority="146" operator="containsText" text="P.">
      <formula>NOT(ISERROR(SEARCH("P.",I20)))</formula>
    </cfRule>
  </conditionalFormatting>
  <conditionalFormatting sqref="I20:I25">
    <cfRule type="containsText" dxfId="695" priority="145" operator="containsText" text=" -----">
      <formula>NOT(ISERROR(SEARCH(" -----",I20)))</formula>
    </cfRule>
  </conditionalFormatting>
  <conditionalFormatting sqref="I26:I27">
    <cfRule type="containsText" dxfId="694" priority="140" operator="containsText" text="P.">
      <formula>NOT(ISERROR(SEARCH("P.",I26)))</formula>
    </cfRule>
    <cfRule type="containsText" dxfId="693" priority="137" operator="containsText" text=" -----">
      <formula>NOT(ISERROR(SEARCH(" -----",I26)))</formula>
    </cfRule>
    <cfRule type="containsText" dxfId="692" priority="138" operator="containsText" text="◙">
      <formula>NOT(ISERROR(SEARCH("◙",I26)))</formula>
    </cfRule>
  </conditionalFormatting>
  <conditionalFormatting sqref="I26:I35">
    <cfRule type="containsText" dxfId="691" priority="139" operator="containsText" text=" -----">
      <formula>NOT(ISERROR(SEARCH(" -----",I26)))</formula>
    </cfRule>
  </conditionalFormatting>
  <conditionalFormatting sqref="P5:Q35">
    <cfRule type="containsBlanks" dxfId="690" priority="154">
      <formula>LEN(TRIM(P5))=0</formula>
    </cfRule>
  </conditionalFormatting>
  <conditionalFormatting sqref="S4">
    <cfRule type="containsText" dxfId="689" priority="108" operator="containsText" text=" -----">
      <formula>NOT(ISERROR(SEARCH(" -----",S4)))</formula>
    </cfRule>
    <cfRule type="containsText" dxfId="688" priority="107" operator="containsText" text="◙">
      <formula>NOT(ISERROR(SEARCH("◙",S4)))</formula>
    </cfRule>
    <cfRule type="containsText" dxfId="687" priority="110" operator="containsText" text="?missend">
      <formula>NOT(ISERROR(SEARCH("?missend",S4)))</formula>
    </cfRule>
    <cfRule type="containsText" dxfId="686" priority="111" operator="containsText" text=" -----">
      <formula>NOT(ISERROR(SEARCH(" -----",S4)))</formula>
    </cfRule>
    <cfRule type="containsText" dxfId="685" priority="109" operator="containsText" text="P.">
      <formula>NOT(ISERROR(SEARCH("P.",S4)))</formula>
    </cfRule>
  </conditionalFormatting>
  <conditionalFormatting sqref="S4:S35">
    <cfRule type="containsText" dxfId="684" priority="112" operator="containsText" text="◙">
      <formula>NOT(ISERROR(SEARCH("◙",S4)))</formula>
    </cfRule>
    <cfRule type="containsText" dxfId="683" priority="113" operator="containsText" text=" -----">
      <formula>NOT(ISERROR(SEARCH(" -----",S4)))</formula>
    </cfRule>
    <cfRule type="containsText" dxfId="682" priority="114" operator="containsText" text="P.">
      <formula>NOT(ISERROR(SEARCH("P.",S4)))</formula>
    </cfRule>
  </conditionalFormatting>
  <conditionalFormatting sqref="S5:S35">
    <cfRule type="containsText" dxfId="681" priority="133" operator="containsText" text="P.">
      <formula>NOT(ISERROR(SEARCH("P.",S5)))</formula>
    </cfRule>
    <cfRule type="containsText" dxfId="680" priority="132" operator="containsText" text="◙">
      <formula>NOT(ISERROR(SEARCH("◙",S5)))</formula>
    </cfRule>
    <cfRule type="containsText" dxfId="679" priority="130" operator="containsText" text="?FDS-">
      <formula>NOT(ISERROR(SEARCH("?FDS-",S5)))</formula>
    </cfRule>
    <cfRule type="containsText" dxfId="678" priority="131" operator="containsText" text=" -----">
      <formula>NOT(ISERROR(SEARCH(" -----",S5)))</formula>
    </cfRule>
    <cfRule type="containsText" dxfId="677" priority="134" operator="containsText" text=" -----">
      <formula>NOT(ISERROR(SEARCH(" -----",S5)))</formula>
    </cfRule>
  </conditionalFormatting>
  <conditionalFormatting sqref="U7">
    <cfRule type="containsText" dxfId="676" priority="79" operator="containsText" text=" -----">
      <formula>NOT(ISERROR(SEARCH(" -----",U7)))</formula>
    </cfRule>
    <cfRule type="containsText" dxfId="675" priority="78" operator="containsText" text="P.">
      <formula>NOT(ISERROR(SEARCH("P.",U7)))</formula>
    </cfRule>
    <cfRule type="containsText" dxfId="674" priority="77" operator="containsText" text="◙">
      <formula>NOT(ISERROR(SEARCH("◙",U7)))</formula>
    </cfRule>
    <cfRule type="containsText" dxfId="673" priority="76" operator="containsText" text=" -----">
      <formula>NOT(ISERROR(SEARCH(" -----",U7)))</formula>
    </cfRule>
    <cfRule type="containsText" dxfId="672" priority="81" operator="containsText" text=" -----">
      <formula>NOT(ISERROR(SEARCH(" -----",U7)))</formula>
    </cfRule>
    <cfRule type="containsText" dxfId="671" priority="80" operator="containsText" text="◙">
      <formula>NOT(ISERROR(SEARCH("◙",U7)))</formula>
    </cfRule>
    <cfRule type="containsText" dxfId="670" priority="75" operator="containsText" text="?FDS-">
      <formula>NOT(ISERROR(SEARCH("?FDS-",U7)))</formula>
    </cfRule>
    <cfRule type="containsText" dxfId="669" priority="82" operator="containsText" text="P.">
      <formula>NOT(ISERROR(SEARCH("P.",U7)))</formula>
    </cfRule>
  </conditionalFormatting>
  <conditionalFormatting sqref="U21">
    <cfRule type="containsText" dxfId="668" priority="29" operator="containsText" text="◙">
      <formula>NOT(ISERROR(SEARCH("◙",U21)))</formula>
    </cfRule>
    <cfRule type="containsText" dxfId="667" priority="28" operator="containsText" text=" -----">
      <formula>NOT(ISERROR(SEARCH(" -----",U21)))</formula>
    </cfRule>
    <cfRule type="containsText" dxfId="666" priority="27" operator="containsText" text="?FDS-">
      <formula>NOT(ISERROR(SEARCH("?FDS-",U21)))</formula>
    </cfRule>
    <cfRule type="containsText" dxfId="665" priority="34" operator="containsText" text="P.">
      <formula>NOT(ISERROR(SEARCH("P.",U21)))</formula>
    </cfRule>
    <cfRule type="containsText" dxfId="664" priority="33" operator="containsText" text=" -----">
      <formula>NOT(ISERROR(SEARCH(" -----",U21)))</formula>
    </cfRule>
    <cfRule type="containsText" dxfId="663" priority="32" operator="containsText" text="◙">
      <formula>NOT(ISERROR(SEARCH("◙",U21)))</formula>
    </cfRule>
    <cfRule type="containsText" dxfId="662" priority="31" operator="containsText" text=" -----">
      <formula>NOT(ISERROR(SEARCH(" -----",U21)))</formula>
    </cfRule>
    <cfRule type="containsText" dxfId="661" priority="30" operator="containsText" text="P.">
      <formula>NOT(ISERROR(SEARCH("P.",U21)))</formula>
    </cfRule>
  </conditionalFormatting>
  <conditionalFormatting sqref="U27">
    <cfRule type="containsText" dxfId="660" priority="3" operator="containsText" text="?FDS-">
      <formula>NOT(ISERROR(SEARCH("?FDS-",U27)))</formula>
    </cfRule>
    <cfRule type="containsText" dxfId="659" priority="4" operator="containsText" text=" -----">
      <formula>NOT(ISERROR(SEARCH(" -----",U27)))</formula>
    </cfRule>
    <cfRule type="containsText" dxfId="658" priority="5" operator="containsText" text="◙">
      <formula>NOT(ISERROR(SEARCH("◙",U27)))</formula>
    </cfRule>
    <cfRule type="containsText" dxfId="657" priority="9" operator="containsText" text=" -----">
      <formula>NOT(ISERROR(SEARCH(" -----",U27)))</formula>
    </cfRule>
    <cfRule type="containsText" dxfId="656" priority="10" operator="containsText" text="P.">
      <formula>NOT(ISERROR(SEARCH("P.",U27)))</formula>
    </cfRule>
    <cfRule type="containsText" dxfId="655" priority="8" operator="containsText" text="◙">
      <formula>NOT(ISERROR(SEARCH("◙",U27)))</formula>
    </cfRule>
    <cfRule type="containsText" dxfId="654" priority="7" operator="containsText" text=" -----">
      <formula>NOT(ISERROR(SEARCH(" -----",U27)))</formula>
    </cfRule>
    <cfRule type="containsText" dxfId="653" priority="6" operator="containsText" text="P.">
      <formula>NOT(ISERROR(SEARCH("P.",U27)))</formula>
    </cfRule>
  </conditionalFormatting>
  <conditionalFormatting sqref="U35">
    <cfRule type="containsText" dxfId="652" priority="51" operator="containsText" text="?FDS-">
      <formula>NOT(ISERROR(SEARCH("?FDS-",U35)))</formula>
    </cfRule>
    <cfRule type="containsText" dxfId="651" priority="52" operator="containsText" text=" -----">
      <formula>NOT(ISERROR(SEARCH(" -----",U35)))</formula>
    </cfRule>
    <cfRule type="containsText" dxfId="650" priority="54" operator="containsText" text="P.">
      <formula>NOT(ISERROR(SEARCH("P.",U35)))</formula>
    </cfRule>
    <cfRule type="containsText" dxfId="649" priority="55" operator="containsText" text=" -----">
      <formula>NOT(ISERROR(SEARCH(" -----",U35)))</formula>
    </cfRule>
    <cfRule type="containsText" dxfId="648" priority="56" operator="containsText" text="◙">
      <formula>NOT(ISERROR(SEARCH("◙",U35)))</formula>
    </cfRule>
    <cfRule type="containsText" dxfId="647" priority="57" operator="containsText" text=" -----">
      <formula>NOT(ISERROR(SEARCH(" -----",U35)))</formula>
    </cfRule>
    <cfRule type="containsText" dxfId="646" priority="58" operator="containsText" text="P.">
      <formula>NOT(ISERROR(SEARCH("P.",U35)))</formula>
    </cfRule>
    <cfRule type="containsText" dxfId="645" priority="53" operator="containsText" text="◙">
      <formula>NOT(ISERROR(SEARCH("◙",U35)))</formula>
    </cfRule>
  </conditionalFormatting>
  <conditionalFormatting sqref="V4">
    <cfRule type="containsText" dxfId="644" priority="104" operator="containsText" text="◙">
      <formula>NOT(ISERROR(SEARCH("◙",V4)))</formula>
    </cfRule>
    <cfRule type="containsText" dxfId="643" priority="106" operator="containsText" text="P.">
      <formula>NOT(ISERROR(SEARCH("P.",V4)))</formula>
    </cfRule>
    <cfRule type="containsText" dxfId="642" priority="102" operator="containsText" text="?missend">
      <formula>NOT(ISERROR(SEARCH("?missend",V4)))</formula>
    </cfRule>
    <cfRule type="containsText" dxfId="641" priority="99" operator="containsText" text="◙">
      <formula>NOT(ISERROR(SEARCH("◙",V4)))</formula>
    </cfRule>
    <cfRule type="containsText" dxfId="640" priority="100" operator="containsText" text=" -----">
      <formula>NOT(ISERROR(SEARCH(" -----",V4)))</formula>
    </cfRule>
    <cfRule type="containsText" dxfId="639" priority="101" operator="containsText" text="P.">
      <formula>NOT(ISERROR(SEARCH("P.",V4)))</formula>
    </cfRule>
    <cfRule type="containsText" dxfId="638" priority="103" operator="containsText" text=" -----">
      <formula>NOT(ISERROR(SEARCH(" -----",V4)))</formula>
    </cfRule>
  </conditionalFormatting>
  <conditionalFormatting sqref="V4:V6">
    <cfRule type="containsText" dxfId="637" priority="105" operator="containsText" text=" -----">
      <formula>NOT(ISERROR(SEARCH(" -----",V4)))</formula>
    </cfRule>
  </conditionalFormatting>
  <conditionalFormatting sqref="V5:V6 V8:V17 V19:V20 V22:V26 V28:V34">
    <cfRule type="containsText" dxfId="636" priority="125" operator="containsText" text="P.">
      <formula>NOT(ISERROR(SEARCH("P.",V5)))</formula>
    </cfRule>
    <cfRule type="containsText" dxfId="635" priority="126" operator="containsText" text=" -----">
      <formula>NOT(ISERROR(SEARCH(" -----",V5)))</formula>
    </cfRule>
    <cfRule type="containsText" dxfId="634" priority="127" operator="containsText" text="◙">
      <formula>NOT(ISERROR(SEARCH("◙",V5)))</formula>
    </cfRule>
    <cfRule type="containsText" dxfId="633" priority="128" operator="containsText" text=" -----">
      <formula>NOT(ISERROR(SEARCH(" -----",V5)))</formula>
    </cfRule>
    <cfRule type="containsText" dxfId="632" priority="129" operator="containsText" text="P.">
      <formula>NOT(ISERROR(SEARCH("P.",V5)))</formula>
    </cfRule>
  </conditionalFormatting>
  <conditionalFormatting sqref="V5:V35">
    <cfRule type="containsText" dxfId="631" priority="19" operator="containsText" text="?FDS-">
      <formula>NOT(ISERROR(SEARCH("?FDS-",V5)))</formula>
    </cfRule>
  </conditionalFormatting>
  <conditionalFormatting sqref="V7">
    <cfRule type="containsText" dxfId="630" priority="98" operator="containsText" text="P.">
      <formula>NOT(ISERROR(SEARCH("P.",V7)))</formula>
    </cfRule>
    <cfRule type="containsText" dxfId="629" priority="96" operator="containsText" text="◙">
      <formula>NOT(ISERROR(SEARCH("◙",V7)))</formula>
    </cfRule>
    <cfRule type="containsText" dxfId="628" priority="97" operator="containsText" text=" -----">
      <formula>NOT(ISERROR(SEARCH(" -----",V7)))</formula>
    </cfRule>
    <cfRule type="containsText" dxfId="627" priority="93" operator="containsText" text="◙">
      <formula>NOT(ISERROR(SEARCH("◙",V7)))</formula>
    </cfRule>
    <cfRule type="containsText" dxfId="626" priority="94" operator="containsText" text="P.">
      <formula>NOT(ISERROR(SEARCH("P.",V7)))</formula>
    </cfRule>
    <cfRule type="containsText" dxfId="625" priority="95" operator="containsText" text=" -----">
      <formula>NOT(ISERROR(SEARCH(" -----",V7)))</formula>
    </cfRule>
  </conditionalFormatting>
  <conditionalFormatting sqref="V8:V17 V19:V20 V5:V6 V28:V34 V22:V26">
    <cfRule type="containsText" dxfId="624" priority="124" operator="containsText" text="◙">
      <formula>NOT(ISERROR(SEARCH("◙",V5)))</formula>
    </cfRule>
  </conditionalFormatting>
  <conditionalFormatting sqref="V8:V20">
    <cfRule type="containsText" dxfId="623" priority="122" operator="containsText" text=" -----">
      <formula>NOT(ISERROR(SEARCH(" -----",V8)))</formula>
    </cfRule>
  </conditionalFormatting>
  <conditionalFormatting sqref="V18">
    <cfRule type="containsText" dxfId="622" priority="118" operator="containsText" text="◙">
      <formula>NOT(ISERROR(SEARCH("◙",V18)))</formula>
    </cfRule>
    <cfRule type="containsText" dxfId="621" priority="123" operator="containsText" text="P.">
      <formula>NOT(ISERROR(SEARCH("P.",V18)))</formula>
    </cfRule>
    <cfRule type="containsText" dxfId="620" priority="117" operator="containsText" text=" -----">
      <formula>NOT(ISERROR(SEARCH(" -----",V18)))</formula>
    </cfRule>
    <cfRule type="containsText" dxfId="619" priority="119" operator="containsText" text="P.">
      <formula>NOT(ISERROR(SEARCH("P.",V18)))</formula>
    </cfRule>
    <cfRule type="containsText" dxfId="618" priority="120" operator="containsText" text=" -----">
      <formula>NOT(ISERROR(SEARCH(" -----",V18)))</formula>
    </cfRule>
    <cfRule type="containsText" dxfId="617" priority="121" operator="containsText" text="◙">
      <formula>NOT(ISERROR(SEARCH("◙",V18)))</formula>
    </cfRule>
  </conditionalFormatting>
  <conditionalFormatting sqref="V21">
    <cfRule type="containsText" dxfId="616" priority="50" operator="containsText" text="P.">
      <formula>NOT(ISERROR(SEARCH("P.",V21)))</formula>
    </cfRule>
    <cfRule type="containsText" dxfId="615" priority="46" operator="containsText" text="P.">
      <formula>NOT(ISERROR(SEARCH("P.",V21)))</formula>
    </cfRule>
    <cfRule type="containsText" dxfId="614" priority="45" operator="containsText" text="◙">
      <formula>NOT(ISERROR(SEARCH("◙",V21)))</formula>
    </cfRule>
    <cfRule type="containsText" dxfId="613" priority="47" operator="containsText" text=" -----">
      <formula>NOT(ISERROR(SEARCH(" -----",V21)))</formula>
    </cfRule>
    <cfRule type="containsText" dxfId="612" priority="48" operator="containsText" text="◙">
      <formula>NOT(ISERROR(SEARCH("◙",V21)))</formula>
    </cfRule>
  </conditionalFormatting>
  <conditionalFormatting sqref="V21:V26">
    <cfRule type="containsText" dxfId="611" priority="49" operator="containsText" text=" -----">
      <formula>NOT(ISERROR(SEARCH(" -----",V21)))</formula>
    </cfRule>
  </conditionalFormatting>
  <conditionalFormatting sqref="V27">
    <cfRule type="containsText" dxfId="610" priority="23" operator="containsText" text=" -----">
      <formula>NOT(ISERROR(SEARCH(" -----",V27)))</formula>
    </cfRule>
    <cfRule type="containsText" dxfId="609" priority="26" operator="containsText" text="P.">
      <formula>NOT(ISERROR(SEARCH("P.",V27)))</formula>
    </cfRule>
    <cfRule type="containsText" dxfId="608" priority="25" operator="containsText" text=" -----">
      <formula>NOT(ISERROR(SEARCH(" -----",V27)))</formula>
    </cfRule>
    <cfRule type="containsText" dxfId="607" priority="24" operator="containsText" text="◙">
      <formula>NOT(ISERROR(SEARCH("◙",V27)))</formula>
    </cfRule>
    <cfRule type="containsText" dxfId="606" priority="22" operator="containsText" text="P.">
      <formula>NOT(ISERROR(SEARCH("P.",V27)))</formula>
    </cfRule>
    <cfRule type="containsText" dxfId="605" priority="21" operator="containsText" text="◙">
      <formula>NOT(ISERROR(SEARCH("◙",V27)))</formula>
    </cfRule>
    <cfRule type="containsText" dxfId="604" priority="20" operator="containsText" text=" -----">
      <formula>NOT(ISERROR(SEARCH(" -----",V27)))</formula>
    </cfRule>
  </conditionalFormatting>
  <conditionalFormatting sqref="V28:V35">
    <cfRule type="containsText" dxfId="603" priority="73" operator="containsText" text=" -----">
      <formula>NOT(ISERROR(SEARCH(" -----",V28)))</formula>
    </cfRule>
  </conditionalFormatting>
  <conditionalFormatting sqref="V35">
    <cfRule type="containsText" dxfId="602" priority="69" operator="containsText" text="◙">
      <formula>NOT(ISERROR(SEARCH("◙",V35)))</formula>
    </cfRule>
    <cfRule type="containsText" dxfId="601" priority="72" operator="containsText" text="◙">
      <formula>NOT(ISERROR(SEARCH("◙",V35)))</formula>
    </cfRule>
    <cfRule type="containsText" dxfId="600" priority="71" operator="containsText" text=" -----">
      <formula>NOT(ISERROR(SEARCH(" -----",V35)))</formula>
    </cfRule>
    <cfRule type="containsText" dxfId="599" priority="70" operator="containsText" text="P.">
      <formula>NOT(ISERROR(SEARCH("P.",V35)))</formula>
    </cfRule>
    <cfRule type="containsText" dxfId="598" priority="74" operator="containsText" text="P.">
      <formula>NOT(ISERROR(SEARCH("P.",V35)))</formula>
    </cfRule>
  </conditionalFormatting>
  <conditionalFormatting sqref="V7:W7">
    <cfRule type="containsText" dxfId="597" priority="89" operator="containsText" text=" -----">
      <formula>NOT(ISERROR(SEARCH(" -----",V7)))</formula>
    </cfRule>
  </conditionalFormatting>
  <conditionalFormatting sqref="V21:W21">
    <cfRule type="containsText" dxfId="596" priority="41" operator="containsText" text=" -----">
      <formula>NOT(ISERROR(SEARCH(" -----",V21)))</formula>
    </cfRule>
  </conditionalFormatting>
  <conditionalFormatting sqref="V35:W35">
    <cfRule type="containsText" dxfId="595" priority="65" operator="containsText" text=" -----">
      <formula>NOT(ISERROR(SEARCH(" -----",V35)))</formula>
    </cfRule>
  </conditionalFormatting>
  <conditionalFormatting sqref="W5:W6 W8:W20 W22:W26 W28:W34">
    <cfRule type="containsText" dxfId="594" priority="135" operator="containsText" text="Ø">
      <formula>NOT(ISERROR(SEARCH("Ø",W5)))</formula>
    </cfRule>
  </conditionalFormatting>
  <conditionalFormatting sqref="W7">
    <cfRule type="containsText" dxfId="593" priority="84" operator="containsText" text=" -----">
      <formula>NOT(ISERROR(SEARCH(" -----",W7)))</formula>
    </cfRule>
    <cfRule type="containsText" dxfId="592" priority="83" operator="containsText" text="?FDS-">
      <formula>NOT(ISERROR(SEARCH("?FDS-",W7)))</formula>
    </cfRule>
    <cfRule type="containsText" dxfId="591" priority="87" operator="containsText" text=" -----">
      <formula>NOT(ISERROR(SEARCH(" -----",W7)))</formula>
    </cfRule>
    <cfRule type="containsText" dxfId="590" priority="86" operator="containsText" text="P.">
      <formula>NOT(ISERROR(SEARCH("P.",W7)))</formula>
    </cfRule>
    <cfRule type="containsText" dxfId="589" priority="85" operator="containsText" text="◙">
      <formula>NOT(ISERROR(SEARCH("◙",W7)))</formula>
    </cfRule>
    <cfRule type="containsText" dxfId="588" priority="88" operator="containsText" text="◙">
      <formula>NOT(ISERROR(SEARCH("◙",W7)))</formula>
    </cfRule>
    <cfRule type="containsText" dxfId="587" priority="90" operator="containsText" text="P.">
      <formula>NOT(ISERROR(SEARCH("P.",W7)))</formula>
    </cfRule>
  </conditionalFormatting>
  <conditionalFormatting sqref="W21">
    <cfRule type="containsText" dxfId="586" priority="39" operator="containsText" text=" -----">
      <formula>NOT(ISERROR(SEARCH(" -----",W21)))</formula>
    </cfRule>
    <cfRule type="containsText" dxfId="585" priority="42" operator="containsText" text="P.">
      <formula>NOT(ISERROR(SEARCH("P.",W21)))</formula>
    </cfRule>
    <cfRule type="containsText" dxfId="584" priority="40" operator="containsText" text="◙">
      <formula>NOT(ISERROR(SEARCH("◙",W21)))</formula>
    </cfRule>
    <cfRule type="containsText" dxfId="583" priority="38" operator="containsText" text="P.">
      <formula>NOT(ISERROR(SEARCH("P.",W21)))</formula>
    </cfRule>
    <cfRule type="containsText" dxfId="582" priority="37" operator="containsText" text="◙">
      <formula>NOT(ISERROR(SEARCH("◙",W21)))</formula>
    </cfRule>
    <cfRule type="containsText" dxfId="581" priority="36" operator="containsText" text=" -----">
      <formula>NOT(ISERROR(SEARCH(" -----",W21)))</formula>
    </cfRule>
    <cfRule type="containsText" dxfId="580" priority="35" operator="containsText" text="?FDS-">
      <formula>NOT(ISERROR(SEARCH("?FDS-",W21)))</formula>
    </cfRule>
  </conditionalFormatting>
  <conditionalFormatting sqref="W27">
    <cfRule type="containsText" dxfId="579" priority="17" operator="containsText" text=" -----">
      <formula>NOT(ISERROR(SEARCH(" -----",W27)))</formula>
    </cfRule>
    <cfRule type="containsText" dxfId="578" priority="16" operator="containsText" text="◙">
      <formula>NOT(ISERROR(SEARCH("◙",W27)))</formula>
    </cfRule>
    <cfRule type="containsText" dxfId="577" priority="15" operator="containsText" text=" -----">
      <formula>NOT(ISERROR(SEARCH(" -----",W27)))</formula>
    </cfRule>
    <cfRule type="containsText" dxfId="576" priority="14" operator="containsText" text="P.">
      <formula>NOT(ISERROR(SEARCH("P.",W27)))</formula>
    </cfRule>
    <cfRule type="containsText" dxfId="575" priority="13" operator="containsText" text="◙">
      <formula>NOT(ISERROR(SEARCH("◙",W27)))</formula>
    </cfRule>
    <cfRule type="containsText" dxfId="574" priority="12" operator="containsText" text=" -----">
      <formula>NOT(ISERROR(SEARCH(" -----",W27)))</formula>
    </cfRule>
    <cfRule type="containsText" dxfId="573" priority="11" operator="containsText" text="?FDS-">
      <formula>NOT(ISERROR(SEARCH("?FDS-",W27)))</formula>
    </cfRule>
    <cfRule type="containsText" dxfId="572" priority="18" operator="containsText" text="P.">
      <formula>NOT(ISERROR(SEARCH("P.",W27)))</formula>
    </cfRule>
  </conditionalFormatting>
  <conditionalFormatting sqref="W35">
    <cfRule type="containsText" dxfId="571" priority="64" operator="containsText" text="◙">
      <formula>NOT(ISERROR(SEARCH("◙",W35)))</formula>
    </cfRule>
    <cfRule type="containsText" dxfId="570" priority="66" operator="containsText" text="P.">
      <formula>NOT(ISERROR(SEARCH("P.",W35)))</formula>
    </cfRule>
    <cfRule type="containsText" dxfId="569" priority="62" operator="containsText" text="P.">
      <formula>NOT(ISERROR(SEARCH("P.",W35)))</formula>
    </cfRule>
    <cfRule type="containsText" dxfId="568" priority="61" operator="containsText" text="◙">
      <formula>NOT(ISERROR(SEARCH("◙",W35)))</formula>
    </cfRule>
    <cfRule type="containsText" dxfId="567" priority="59" operator="containsText" text="?FDS-">
      <formula>NOT(ISERROR(SEARCH("?FDS-",W35)))</formula>
    </cfRule>
    <cfRule type="containsText" dxfId="566" priority="60" operator="containsText" text=" -----">
      <formula>NOT(ISERROR(SEARCH(" -----",W35)))</formula>
    </cfRule>
    <cfRule type="containsText" dxfId="565" priority="63" operator="containsText" text=" -----">
      <formula>NOT(ISERROR(SEARCH(" -----",W35)))</formula>
    </cfRule>
  </conditionalFormatting>
  <conditionalFormatting sqref="X5:X35">
    <cfRule type="cellIs" dxfId="564" priority="155" operator="equal">
      <formula>"◄"</formula>
    </cfRule>
    <cfRule type="cellIs" dxfId="563" priority="156" operator="equal">
      <formula>"•"</formula>
    </cfRule>
    <cfRule type="cellIs" priority="157" operator="equal">
      <formula>"◄"</formula>
    </cfRule>
    <cfRule type="cellIs" dxfId="562" priority="158" operator="equal">
      <formula>"►"</formula>
    </cfRule>
  </conditionalFormatting>
  <conditionalFormatting sqref="Y4">
    <cfRule type="containsText" dxfId="561" priority="1" operator="containsText" text=" -">
      <formula>NOT(ISERROR(SEARCH(" -",Y4)))</formula>
    </cfRule>
  </conditionalFormatting>
  <conditionalFormatting sqref="Z4:AA35">
    <cfRule type="containsText" dxfId="560" priority="2" operator="containsText" text="Ø">
      <formula>NOT(ISERROR(SEARCH("Ø",Z4)))</formula>
    </cfRule>
  </conditionalFormatting>
  <hyperlinks>
    <hyperlink ref="J3" r:id="rId1" display="https://timbres-be-album.jouwweb.be/timbres-be/albums-fr-a2010-j2019-inventaire-disposition-des-feuilles/album-fr-a2010-3983-4088-invent" xr:uid="{6C62CFE1-83B1-4D02-BCFA-70A7C744472F}"/>
  </hyperlinks>
  <printOptions horizontalCentered="1"/>
  <pageMargins left="0" right="0" top="0.31496062992125984" bottom="0" header="0" footer="0"/>
  <pageSetup paperSize="9" scale="7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D00E-ACD8-457A-A000-4B9CB876FA97}">
  <dimension ref="A1:AO51"/>
  <sheetViews>
    <sheetView showZeros="0"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33" sqref="O33"/>
    </sheetView>
  </sheetViews>
  <sheetFormatPr defaultColWidth="8.88671875" defaultRowHeight="14.4" x14ac:dyDescent="0.3"/>
  <cols>
    <col min="1" max="1" width="6.109375" style="17" customWidth="1"/>
    <col min="2" max="2" width="5.109375" style="17" customWidth="1"/>
    <col min="3" max="3" width="3.44140625" style="17" customWidth="1"/>
    <col min="4" max="4" width="5.109375" style="17" customWidth="1"/>
    <col min="5" max="5" width="7" style="1" customWidth="1"/>
    <col min="6" max="6" width="32.6640625" style="1" customWidth="1"/>
    <col min="7" max="7" width="12.109375" style="3" customWidth="1"/>
    <col min="8" max="8" width="11" style="9" customWidth="1"/>
    <col min="9" max="9" width="16.21875" style="152" customWidth="1"/>
    <col min="10" max="10" width="41.21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2" customWidth="1"/>
    <col min="19" max="19" width="14.5546875" style="1" customWidth="1"/>
    <col min="20" max="20" width="5.21875" style="32" customWidth="1"/>
    <col min="21" max="21" width="2.88671875" style="32" customWidth="1"/>
    <col min="22" max="22" width="16.109375" style="1" customWidth="1"/>
    <col min="23" max="23" width="6" style="32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0"/>
      <c r="S1" s="10"/>
      <c r="T1" s="80"/>
      <c r="U1" s="80"/>
      <c r="V1" s="10"/>
      <c r="W1" s="80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2"/>
      <c r="J2" s="102" t="s">
        <v>1209</v>
      </c>
      <c r="K2" s="102"/>
      <c r="L2" s="102"/>
      <c r="M2" s="101"/>
      <c r="N2" s="100"/>
      <c r="O2" s="74"/>
      <c r="P2" s="74"/>
      <c r="Q2" s="75"/>
      <c r="R2" s="106"/>
      <c r="S2" s="175" t="s">
        <v>179</v>
      </c>
      <c r="T2" s="176"/>
      <c r="U2" s="106"/>
      <c r="V2" s="175" t="s">
        <v>179</v>
      </c>
      <c r="W2" s="176"/>
      <c r="X2" s="107"/>
      <c r="Y2" s="179" t="s">
        <v>183</v>
      </c>
      <c r="Z2" s="180"/>
      <c r="AA2" s="180"/>
      <c r="AB2" s="181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60"/>
      <c r="B3" s="61"/>
      <c r="C3" s="62"/>
      <c r="D3" s="62"/>
      <c r="E3" s="62"/>
      <c r="F3" s="16"/>
      <c r="G3" s="191" t="s">
        <v>71</v>
      </c>
      <c r="H3" s="192"/>
      <c r="I3" s="63"/>
      <c r="J3" s="198" t="s">
        <v>993</v>
      </c>
      <c r="K3" s="199"/>
      <c r="L3" s="199"/>
      <c r="M3" s="199"/>
      <c r="N3" s="200"/>
      <c r="O3" s="193" t="s">
        <v>76</v>
      </c>
      <c r="P3" s="194"/>
      <c r="Q3" s="195"/>
      <c r="R3" s="109" t="s">
        <v>180</v>
      </c>
      <c r="S3" s="177" t="s">
        <v>181</v>
      </c>
      <c r="T3" s="178"/>
      <c r="U3" s="109" t="s">
        <v>180</v>
      </c>
      <c r="V3" s="177" t="s">
        <v>181</v>
      </c>
      <c r="W3" s="178"/>
      <c r="X3" s="87"/>
      <c r="Y3" s="182" t="s">
        <v>184</v>
      </c>
      <c r="Z3" s="183"/>
      <c r="AA3" s="184" t="s">
        <v>77</v>
      </c>
      <c r="AB3" s="185"/>
    </row>
    <row r="4" spans="1:41" customFormat="1" ht="16.8" customHeight="1" thickBot="1" x14ac:dyDescent="0.4">
      <c r="A4" s="73" t="s">
        <v>72</v>
      </c>
      <c r="B4" s="18" t="s">
        <v>3</v>
      </c>
      <c r="C4" s="18" t="s">
        <v>4</v>
      </c>
      <c r="D4" s="18" t="s">
        <v>3</v>
      </c>
      <c r="E4" s="14" t="s">
        <v>73</v>
      </c>
      <c r="F4" s="15" t="s">
        <v>42</v>
      </c>
      <c r="G4" s="13" t="s">
        <v>74</v>
      </c>
      <c r="H4" s="13" t="s">
        <v>75</v>
      </c>
      <c r="I4" s="64" t="s">
        <v>41</v>
      </c>
      <c r="J4" s="186" t="s">
        <v>669</v>
      </c>
      <c r="K4" s="187"/>
      <c r="L4" s="187"/>
      <c r="M4" s="187"/>
      <c r="N4" s="188"/>
      <c r="O4" s="189" t="s">
        <v>78</v>
      </c>
      <c r="P4" s="190"/>
      <c r="Q4" s="190"/>
      <c r="R4" s="81" t="str">
        <f>IF(COUNTIF(R5:R24,"◄")=0,"☺","☻")</f>
        <v>☻</v>
      </c>
      <c r="S4" s="82" t="s">
        <v>41</v>
      </c>
      <c r="T4" s="83" t="s">
        <v>1</v>
      </c>
      <c r="U4" s="84" t="str">
        <f>IF(COUNTIF(U5:U24,"◄")=0,"☺","☻")</f>
        <v>☻</v>
      </c>
      <c r="V4" s="82" t="s">
        <v>182</v>
      </c>
      <c r="W4" s="85" t="s">
        <v>2</v>
      </c>
      <c r="X4" s="88" t="str">
        <f>IF(Y4="","☺","☻")</f>
        <v>☻</v>
      </c>
      <c r="Y4" s="89" t="str">
        <f>IF(COUNTIF(Y5:Y24,"◄")=0,"",(CONCATENATE(" - ",COUNTIF(Y5:Y24,"◄"))))</f>
        <v xml:space="preserve"> - 20</v>
      </c>
      <c r="Z4" s="90" t="s">
        <v>5</v>
      </c>
      <c r="AA4" s="90" t="s">
        <v>5</v>
      </c>
      <c r="AB4" s="91">
        <f>COUNTIF(AB5:AB24,"►")</f>
        <v>0</v>
      </c>
    </row>
    <row r="5" spans="1:41" ht="16.2" thickBot="1" x14ac:dyDescent="0.35">
      <c r="A5" s="142">
        <v>1</v>
      </c>
      <c r="B5" s="174">
        <v>1</v>
      </c>
      <c r="C5" s="174" t="s">
        <v>4</v>
      </c>
      <c r="D5" s="174">
        <v>2</v>
      </c>
      <c r="E5" s="172">
        <v>2019</v>
      </c>
      <c r="F5" s="139" t="s">
        <v>1208</v>
      </c>
      <c r="G5" s="136">
        <v>43491</v>
      </c>
      <c r="H5" s="135">
        <v>43493</v>
      </c>
      <c r="I5" s="82" t="s">
        <v>1207</v>
      </c>
      <c r="J5" s="158" t="s">
        <v>1206</v>
      </c>
      <c r="K5" s="157"/>
      <c r="L5" s="157"/>
      <c r="M5" s="157"/>
      <c r="N5" s="156"/>
      <c r="O5" s="132" t="s">
        <v>1205</v>
      </c>
      <c r="P5" s="132" t="s">
        <v>0</v>
      </c>
      <c r="Q5" s="131" t="s">
        <v>1204</v>
      </c>
      <c r="R5" s="110" t="str">
        <f>IF(T5&gt;0,"ok","◄")</f>
        <v>◄</v>
      </c>
      <c r="S5" s="11" t="s">
        <v>1207</v>
      </c>
      <c r="T5" s="6"/>
      <c r="U5" s="110" t="str">
        <f>IF(W5&gt;0,"ok","◄")</f>
        <v>◄</v>
      </c>
      <c r="V5" s="21" t="s">
        <v>1210</v>
      </c>
      <c r="W5" s="6"/>
      <c r="X5" s="111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12" t="str">
        <f t="shared" ref="AB5:AB24" si="2">IF(AA5&gt;0,"►","")</f>
        <v/>
      </c>
    </row>
    <row r="6" spans="1:41" ht="16.2" thickBot="1" x14ac:dyDescent="0.35">
      <c r="A6" s="19">
        <v>2</v>
      </c>
      <c r="B6" s="173">
        <v>3</v>
      </c>
      <c r="C6" s="173" t="s">
        <v>4</v>
      </c>
      <c r="D6" s="173">
        <v>4</v>
      </c>
      <c r="E6" s="172">
        <v>2019</v>
      </c>
      <c r="F6" s="137" t="s">
        <v>1203</v>
      </c>
      <c r="G6" s="136">
        <v>43491</v>
      </c>
      <c r="H6" s="135">
        <v>43493</v>
      </c>
      <c r="I6" s="82" t="s">
        <v>1202</v>
      </c>
      <c r="J6" s="134" t="s">
        <v>1201</v>
      </c>
      <c r="K6" s="12"/>
      <c r="L6" s="12"/>
      <c r="M6" s="12"/>
      <c r="N6" s="133"/>
      <c r="O6" s="132" t="s">
        <v>1200</v>
      </c>
      <c r="P6" s="132" t="s">
        <v>85</v>
      </c>
      <c r="Q6" s="131" t="s">
        <v>85</v>
      </c>
      <c r="R6" s="110" t="str">
        <f t="shared" ref="R6:R24" si="3">IF(T6&gt;0,"ok","◄")</f>
        <v>◄</v>
      </c>
      <c r="S6" s="11" t="s">
        <v>1202</v>
      </c>
      <c r="T6" s="6"/>
      <c r="U6" s="110" t="str">
        <f t="shared" ref="U6:U23" si="4">IF(W6&gt;0,"ok","◄")</f>
        <v>◄</v>
      </c>
      <c r="V6" s="22" t="s">
        <v>1211</v>
      </c>
      <c r="W6" s="6"/>
      <c r="X6" s="111" t="str">
        <f t="shared" si="0"/>
        <v>◄</v>
      </c>
      <c r="Y6" s="7" t="str">
        <f t="shared" si="1"/>
        <v>◄</v>
      </c>
      <c r="Z6" s="6"/>
      <c r="AA6" s="6"/>
      <c r="AB6" s="112" t="str">
        <f t="shared" si="2"/>
        <v/>
      </c>
    </row>
    <row r="7" spans="1:41" ht="16.2" thickBot="1" x14ac:dyDescent="0.35">
      <c r="A7" s="19">
        <v>3</v>
      </c>
      <c r="B7" s="173">
        <v>5</v>
      </c>
      <c r="C7" s="173" t="s">
        <v>4</v>
      </c>
      <c r="D7" s="173">
        <v>6</v>
      </c>
      <c r="E7" s="172">
        <v>2019</v>
      </c>
      <c r="F7" s="137" t="s">
        <v>1199</v>
      </c>
      <c r="G7" s="136">
        <v>43491</v>
      </c>
      <c r="H7" s="135">
        <v>43493</v>
      </c>
      <c r="I7" s="82" t="s">
        <v>1198</v>
      </c>
      <c r="J7" s="134" t="s">
        <v>1197</v>
      </c>
      <c r="K7" s="12"/>
      <c r="L7" s="12"/>
      <c r="M7" s="12"/>
      <c r="N7" s="133"/>
      <c r="O7" s="132" t="s">
        <v>1196</v>
      </c>
      <c r="P7" s="132" t="s">
        <v>0</v>
      </c>
      <c r="Q7" s="131" t="s">
        <v>1195</v>
      </c>
      <c r="R7" s="110" t="str">
        <f t="shared" si="3"/>
        <v>◄</v>
      </c>
      <c r="S7" s="11" t="s">
        <v>1198</v>
      </c>
      <c r="T7" s="6"/>
      <c r="U7" s="110" t="str">
        <f t="shared" si="4"/>
        <v>◄</v>
      </c>
      <c r="V7" s="22" t="s">
        <v>1212</v>
      </c>
      <c r="W7" s="6"/>
      <c r="X7" s="111" t="str">
        <f t="shared" si="0"/>
        <v>◄</v>
      </c>
      <c r="Y7" s="7" t="str">
        <f t="shared" si="1"/>
        <v>◄</v>
      </c>
      <c r="Z7" s="6"/>
      <c r="AA7" s="6"/>
      <c r="AB7" s="112" t="str">
        <f t="shared" si="2"/>
        <v/>
      </c>
    </row>
    <row r="8" spans="1:41" ht="16.2" thickBot="1" x14ac:dyDescent="0.35">
      <c r="A8" s="19">
        <v>4</v>
      </c>
      <c r="B8" s="173">
        <v>7</v>
      </c>
      <c r="C8" s="79" t="s">
        <v>4</v>
      </c>
      <c r="D8" s="79">
        <v>7</v>
      </c>
      <c r="E8" s="172">
        <v>2019</v>
      </c>
      <c r="F8" s="137" t="s">
        <v>1194</v>
      </c>
      <c r="G8" s="136">
        <v>43540</v>
      </c>
      <c r="H8" s="135">
        <v>43542</v>
      </c>
      <c r="I8" s="82" t="s">
        <v>1193</v>
      </c>
      <c r="J8" s="134" t="s">
        <v>1192</v>
      </c>
      <c r="K8" s="12"/>
      <c r="L8" s="12"/>
      <c r="M8" s="12"/>
      <c r="N8" s="133"/>
      <c r="O8" s="132" t="s">
        <v>1191</v>
      </c>
      <c r="P8" s="132" t="s">
        <v>0</v>
      </c>
      <c r="Q8" s="131" t="s">
        <v>1190</v>
      </c>
      <c r="R8" s="110" t="str">
        <f t="shared" si="3"/>
        <v>◄</v>
      </c>
      <c r="S8" s="11" t="s">
        <v>1193</v>
      </c>
      <c r="T8" s="6"/>
      <c r="U8" s="110" t="str">
        <f t="shared" si="4"/>
        <v>◄</v>
      </c>
      <c r="V8" s="22" t="s">
        <v>1213</v>
      </c>
      <c r="W8" s="6"/>
      <c r="X8" s="111" t="str">
        <f t="shared" si="0"/>
        <v>◄</v>
      </c>
      <c r="Y8" s="7" t="str">
        <f t="shared" si="1"/>
        <v>◄</v>
      </c>
      <c r="Z8" s="6"/>
      <c r="AA8" s="6"/>
      <c r="AB8" s="112" t="str">
        <f t="shared" si="2"/>
        <v/>
      </c>
    </row>
    <row r="9" spans="1:41" ht="16.2" thickBot="1" x14ac:dyDescent="0.35">
      <c r="A9" s="19">
        <v>5</v>
      </c>
      <c r="B9" s="173">
        <v>8</v>
      </c>
      <c r="C9" s="173" t="s">
        <v>4</v>
      </c>
      <c r="D9" s="173">
        <v>9</v>
      </c>
      <c r="E9" s="172">
        <v>2019</v>
      </c>
      <c r="F9" s="137" t="s">
        <v>1189</v>
      </c>
      <c r="G9" s="136">
        <v>43540</v>
      </c>
      <c r="H9" s="135">
        <v>43542</v>
      </c>
      <c r="I9" s="82" t="s">
        <v>1188</v>
      </c>
      <c r="J9" s="134" t="s">
        <v>1187</v>
      </c>
      <c r="K9" s="12"/>
      <c r="L9" s="12"/>
      <c r="M9" s="12"/>
      <c r="N9" s="133"/>
      <c r="O9" s="132" t="s">
        <v>1186</v>
      </c>
      <c r="P9" s="132" t="s">
        <v>0</v>
      </c>
      <c r="Q9" s="131" t="s">
        <v>1185</v>
      </c>
      <c r="R9" s="110" t="str">
        <f t="shared" si="3"/>
        <v>◄</v>
      </c>
      <c r="S9" s="11" t="s">
        <v>1188</v>
      </c>
      <c r="T9" s="6"/>
      <c r="U9" s="110" t="str">
        <f t="shared" si="4"/>
        <v>◄</v>
      </c>
      <c r="V9" s="22" t="s">
        <v>1214</v>
      </c>
      <c r="W9" s="6"/>
      <c r="X9" s="111" t="str">
        <f t="shared" si="0"/>
        <v>◄</v>
      </c>
      <c r="Y9" s="7" t="str">
        <f t="shared" si="1"/>
        <v>◄</v>
      </c>
      <c r="Z9" s="6"/>
      <c r="AA9" s="6"/>
      <c r="AB9" s="112" t="str">
        <f t="shared" si="2"/>
        <v/>
      </c>
    </row>
    <row r="10" spans="1:41" ht="16.2" thickBot="1" x14ac:dyDescent="0.35">
      <c r="A10" s="19">
        <v>6</v>
      </c>
      <c r="B10" s="173">
        <v>10</v>
      </c>
      <c r="C10" s="173" t="s">
        <v>4</v>
      </c>
      <c r="D10" s="173">
        <v>11</v>
      </c>
      <c r="E10" s="172">
        <v>2019</v>
      </c>
      <c r="F10" s="137" t="s">
        <v>1184</v>
      </c>
      <c r="G10" s="136">
        <v>43540</v>
      </c>
      <c r="H10" s="135">
        <v>43542</v>
      </c>
      <c r="I10" s="82" t="s">
        <v>1183</v>
      </c>
      <c r="J10" s="134" t="s">
        <v>1182</v>
      </c>
      <c r="K10" s="12"/>
      <c r="L10" s="12"/>
      <c r="M10" s="12"/>
      <c r="N10" s="133"/>
      <c r="O10" s="132" t="s">
        <v>1181</v>
      </c>
      <c r="P10" s="132" t="s">
        <v>0</v>
      </c>
      <c r="Q10" s="131" t="s">
        <v>1180</v>
      </c>
      <c r="R10" s="110" t="str">
        <f t="shared" si="3"/>
        <v>◄</v>
      </c>
      <c r="S10" s="11" t="s">
        <v>1183</v>
      </c>
      <c r="T10" s="6"/>
      <c r="U10" s="110" t="str">
        <f t="shared" si="4"/>
        <v>◄</v>
      </c>
      <c r="V10" s="22" t="s">
        <v>1215</v>
      </c>
      <c r="W10" s="6"/>
      <c r="X10" s="111" t="str">
        <f t="shared" si="0"/>
        <v>◄</v>
      </c>
      <c r="Y10" s="7" t="str">
        <f t="shared" si="1"/>
        <v>◄</v>
      </c>
      <c r="Z10" s="6"/>
      <c r="AA10" s="6"/>
      <c r="AB10" s="112" t="str">
        <f t="shared" si="2"/>
        <v/>
      </c>
    </row>
    <row r="11" spans="1:41" ht="16.2" thickBot="1" x14ac:dyDescent="0.35">
      <c r="A11" s="19">
        <v>7</v>
      </c>
      <c r="B11" s="173">
        <v>12</v>
      </c>
      <c r="C11" s="173" t="s">
        <v>4</v>
      </c>
      <c r="D11" s="173">
        <v>13</v>
      </c>
      <c r="E11" s="172">
        <v>2019</v>
      </c>
      <c r="F11" s="137" t="s">
        <v>1179</v>
      </c>
      <c r="G11" s="136">
        <v>43540</v>
      </c>
      <c r="H11" s="135">
        <v>43542</v>
      </c>
      <c r="I11" s="82" t="s">
        <v>1178</v>
      </c>
      <c r="J11" s="134" t="s">
        <v>1177</v>
      </c>
      <c r="K11" s="12"/>
      <c r="L11" s="12"/>
      <c r="M11" s="12"/>
      <c r="N11" s="133"/>
      <c r="O11" s="132" t="s">
        <v>1176</v>
      </c>
      <c r="P11" s="132" t="s">
        <v>85</v>
      </c>
      <c r="Q11" s="131" t="s">
        <v>85</v>
      </c>
      <c r="R11" s="110" t="str">
        <f t="shared" si="3"/>
        <v>◄</v>
      </c>
      <c r="S11" s="11" t="s">
        <v>1178</v>
      </c>
      <c r="T11" s="6"/>
      <c r="U11" s="110" t="str">
        <f t="shared" si="4"/>
        <v>◄</v>
      </c>
      <c r="V11" s="21" t="s">
        <v>1216</v>
      </c>
      <c r="W11" s="6"/>
      <c r="X11" s="111" t="str">
        <f t="shared" si="0"/>
        <v>◄</v>
      </c>
      <c r="Y11" s="7" t="str">
        <f t="shared" si="1"/>
        <v>◄</v>
      </c>
      <c r="Z11" s="6"/>
      <c r="AA11" s="6"/>
      <c r="AB11" s="112" t="str">
        <f t="shared" si="2"/>
        <v/>
      </c>
    </row>
    <row r="12" spans="1:41" ht="16.2" thickBot="1" x14ac:dyDescent="0.35">
      <c r="A12" s="19">
        <v>8</v>
      </c>
      <c r="B12" s="173">
        <v>14</v>
      </c>
      <c r="C12" s="79" t="s">
        <v>4</v>
      </c>
      <c r="D12" s="79">
        <v>14</v>
      </c>
      <c r="E12" s="172">
        <v>2019</v>
      </c>
      <c r="F12" s="137" t="s">
        <v>1175</v>
      </c>
      <c r="G12" s="136">
        <v>43631</v>
      </c>
      <c r="H12" s="135">
        <v>43633</v>
      </c>
      <c r="I12" s="82" t="s">
        <v>1174</v>
      </c>
      <c r="J12" s="134" t="s">
        <v>1173</v>
      </c>
      <c r="K12" s="12"/>
      <c r="L12" s="12"/>
      <c r="M12" s="12"/>
      <c r="N12" s="133"/>
      <c r="O12" s="132" t="s">
        <v>1172</v>
      </c>
      <c r="P12" s="132" t="s">
        <v>0</v>
      </c>
      <c r="Q12" s="131" t="s">
        <v>1171</v>
      </c>
      <c r="R12" s="110" t="str">
        <f t="shared" si="3"/>
        <v>◄</v>
      </c>
      <c r="S12" s="11" t="s">
        <v>1174</v>
      </c>
      <c r="T12" s="6"/>
      <c r="U12" s="110" t="str">
        <f t="shared" si="4"/>
        <v>◄</v>
      </c>
      <c r="V12" s="22" t="s">
        <v>1217</v>
      </c>
      <c r="W12" s="6"/>
      <c r="X12" s="111" t="str">
        <f t="shared" si="0"/>
        <v>◄</v>
      </c>
      <c r="Y12" s="7" t="str">
        <f t="shared" si="1"/>
        <v>◄</v>
      </c>
      <c r="Z12" s="6"/>
      <c r="AA12" s="6"/>
      <c r="AB12" s="112" t="str">
        <f t="shared" si="2"/>
        <v/>
      </c>
    </row>
    <row r="13" spans="1:41" ht="16.2" thickBot="1" x14ac:dyDescent="0.35">
      <c r="A13" s="19">
        <v>9</v>
      </c>
      <c r="B13" s="173">
        <v>15</v>
      </c>
      <c r="C13" s="173" t="s">
        <v>4</v>
      </c>
      <c r="D13" s="173">
        <v>16</v>
      </c>
      <c r="E13" s="172">
        <v>2019</v>
      </c>
      <c r="F13" s="137" t="s">
        <v>1170</v>
      </c>
      <c r="G13" s="136">
        <v>43631</v>
      </c>
      <c r="H13" s="135">
        <v>43633</v>
      </c>
      <c r="I13" s="82" t="s">
        <v>1169</v>
      </c>
      <c r="J13" s="134" t="s">
        <v>1168</v>
      </c>
      <c r="K13" s="12"/>
      <c r="L13" s="12"/>
      <c r="M13" s="12"/>
      <c r="N13" s="133"/>
      <c r="O13" s="132" t="s">
        <v>1167</v>
      </c>
      <c r="P13" s="132" t="s">
        <v>0</v>
      </c>
      <c r="Q13" s="131" t="s">
        <v>1166</v>
      </c>
      <c r="R13" s="110" t="str">
        <f t="shared" si="3"/>
        <v>◄</v>
      </c>
      <c r="S13" s="11" t="s">
        <v>1169</v>
      </c>
      <c r="T13" s="6"/>
      <c r="U13" s="110" t="str">
        <f t="shared" si="4"/>
        <v>◄</v>
      </c>
      <c r="V13" s="22" t="s">
        <v>1218</v>
      </c>
      <c r="W13" s="6"/>
      <c r="X13" s="111" t="str">
        <f t="shared" si="0"/>
        <v>◄</v>
      </c>
      <c r="Y13" s="7" t="str">
        <f t="shared" si="1"/>
        <v>◄</v>
      </c>
      <c r="Z13" s="6"/>
      <c r="AA13" s="6"/>
      <c r="AB13" s="112" t="str">
        <f t="shared" si="2"/>
        <v/>
      </c>
    </row>
    <row r="14" spans="1:41" ht="16.2" thickBot="1" x14ac:dyDescent="0.35">
      <c r="A14" s="19">
        <v>10</v>
      </c>
      <c r="B14" s="173">
        <v>17</v>
      </c>
      <c r="C14" s="173" t="s">
        <v>4</v>
      </c>
      <c r="D14" s="173">
        <v>18</v>
      </c>
      <c r="E14" s="172">
        <v>2019</v>
      </c>
      <c r="F14" s="137" t="s">
        <v>1165</v>
      </c>
      <c r="G14" s="136">
        <v>43631</v>
      </c>
      <c r="H14" s="135">
        <v>43633</v>
      </c>
      <c r="I14" s="82" t="s">
        <v>1164</v>
      </c>
      <c r="J14" s="134" t="s">
        <v>1163</v>
      </c>
      <c r="K14" s="12"/>
      <c r="L14" s="12"/>
      <c r="M14" s="12"/>
      <c r="N14" s="133"/>
      <c r="O14" s="132" t="s">
        <v>1162</v>
      </c>
      <c r="P14" s="132" t="s">
        <v>85</v>
      </c>
      <c r="Q14" s="131" t="s">
        <v>85</v>
      </c>
      <c r="R14" s="110" t="str">
        <f t="shared" si="3"/>
        <v>◄</v>
      </c>
      <c r="S14" s="11" t="s">
        <v>1164</v>
      </c>
      <c r="T14" s="6"/>
      <c r="U14" s="110" t="str">
        <f t="shared" si="4"/>
        <v>◄</v>
      </c>
      <c r="V14" s="22" t="s">
        <v>1219</v>
      </c>
      <c r="W14" s="6"/>
      <c r="X14" s="111" t="str">
        <f t="shared" si="0"/>
        <v>◄</v>
      </c>
      <c r="Y14" s="7" t="str">
        <f t="shared" si="1"/>
        <v>◄</v>
      </c>
      <c r="Z14" s="6"/>
      <c r="AA14" s="6"/>
      <c r="AB14" s="112" t="str">
        <f t="shared" si="2"/>
        <v/>
      </c>
    </row>
    <row r="15" spans="1:41" ht="16.2" thickBot="1" x14ac:dyDescent="0.35">
      <c r="A15" s="19">
        <v>11</v>
      </c>
      <c r="B15" s="173">
        <v>19</v>
      </c>
      <c r="C15" s="79" t="s">
        <v>4</v>
      </c>
      <c r="D15" s="79">
        <v>19</v>
      </c>
      <c r="E15" s="172">
        <v>2019</v>
      </c>
      <c r="F15" s="137" t="s">
        <v>1161</v>
      </c>
      <c r="G15" s="136">
        <v>43631</v>
      </c>
      <c r="H15" s="135">
        <v>43633</v>
      </c>
      <c r="I15" s="82" t="s">
        <v>1160</v>
      </c>
      <c r="J15" s="134" t="s">
        <v>1159</v>
      </c>
      <c r="K15" s="12"/>
      <c r="L15" s="12"/>
      <c r="M15" s="12"/>
      <c r="N15" s="133"/>
      <c r="O15" s="132" t="s">
        <v>1158</v>
      </c>
      <c r="P15" s="132" t="s">
        <v>0</v>
      </c>
      <c r="Q15" s="131" t="s">
        <v>1157</v>
      </c>
      <c r="R15" s="110" t="str">
        <f t="shared" si="3"/>
        <v>◄</v>
      </c>
      <c r="S15" s="11" t="s">
        <v>1160</v>
      </c>
      <c r="T15" s="6"/>
      <c r="U15" s="110" t="str">
        <f t="shared" si="4"/>
        <v>◄</v>
      </c>
      <c r="V15" s="22" t="s">
        <v>1220</v>
      </c>
      <c r="W15" s="6"/>
      <c r="X15" s="111" t="str">
        <f t="shared" si="0"/>
        <v>◄</v>
      </c>
      <c r="Y15" s="7" t="str">
        <f t="shared" si="1"/>
        <v>◄</v>
      </c>
      <c r="Z15" s="6"/>
      <c r="AA15" s="6"/>
      <c r="AB15" s="112" t="str">
        <f t="shared" si="2"/>
        <v/>
      </c>
    </row>
    <row r="16" spans="1:41" ht="16.2" thickBot="1" x14ac:dyDescent="0.35">
      <c r="A16" s="19">
        <v>12</v>
      </c>
      <c r="B16" s="173">
        <v>20</v>
      </c>
      <c r="C16" s="173" t="s">
        <v>4</v>
      </c>
      <c r="D16" s="173">
        <v>21</v>
      </c>
      <c r="E16" s="172">
        <v>2019</v>
      </c>
      <c r="F16" s="137" t="s">
        <v>1156</v>
      </c>
      <c r="G16" s="136">
        <v>43701</v>
      </c>
      <c r="H16" s="135">
        <v>43703</v>
      </c>
      <c r="I16" s="82" t="s">
        <v>1155</v>
      </c>
      <c r="J16" s="134" t="s">
        <v>1154</v>
      </c>
      <c r="K16" s="12"/>
      <c r="L16" s="12"/>
      <c r="M16" s="12"/>
      <c r="N16" s="133"/>
      <c r="O16" s="132" t="s">
        <v>1153</v>
      </c>
      <c r="P16" s="132" t="s">
        <v>0</v>
      </c>
      <c r="Q16" s="131" t="s">
        <v>1152</v>
      </c>
      <c r="R16" s="110" t="str">
        <f t="shared" si="3"/>
        <v>◄</v>
      </c>
      <c r="S16" s="11" t="s">
        <v>1155</v>
      </c>
      <c r="T16" s="6"/>
      <c r="U16" s="110" t="str">
        <f t="shared" si="4"/>
        <v>◄</v>
      </c>
      <c r="V16" s="22" t="s">
        <v>1221</v>
      </c>
      <c r="W16" s="6"/>
      <c r="X16" s="111" t="str">
        <f t="shared" si="0"/>
        <v>◄</v>
      </c>
      <c r="Y16" s="7" t="str">
        <f t="shared" si="1"/>
        <v>◄</v>
      </c>
      <c r="Z16" s="6"/>
      <c r="AA16" s="6"/>
      <c r="AB16" s="112" t="str">
        <f t="shared" si="2"/>
        <v/>
      </c>
    </row>
    <row r="17" spans="1:38" ht="16.2" thickBot="1" x14ac:dyDescent="0.35">
      <c r="A17" s="19">
        <v>13</v>
      </c>
      <c r="B17" s="173">
        <v>22</v>
      </c>
      <c r="C17" s="173" t="s">
        <v>4</v>
      </c>
      <c r="D17" s="173">
        <v>23</v>
      </c>
      <c r="E17" s="172">
        <v>2019</v>
      </c>
      <c r="F17" s="137" t="s">
        <v>1151</v>
      </c>
      <c r="G17" s="136">
        <v>43701</v>
      </c>
      <c r="H17" s="135">
        <v>43703</v>
      </c>
      <c r="I17" s="82" t="s">
        <v>1150</v>
      </c>
      <c r="J17" s="134" t="s">
        <v>1149</v>
      </c>
      <c r="K17" s="12"/>
      <c r="L17" s="12"/>
      <c r="M17" s="12"/>
      <c r="N17" s="133"/>
      <c r="O17" s="132" t="s">
        <v>1148</v>
      </c>
      <c r="P17" s="132" t="s">
        <v>0</v>
      </c>
      <c r="Q17" s="131" t="s">
        <v>1147</v>
      </c>
      <c r="R17" s="110" t="str">
        <f t="shared" si="3"/>
        <v>◄</v>
      </c>
      <c r="S17" s="11" t="s">
        <v>1150</v>
      </c>
      <c r="T17" s="6"/>
      <c r="U17" s="110" t="str">
        <f t="shared" si="4"/>
        <v>◄</v>
      </c>
      <c r="V17" s="22" t="s">
        <v>1222</v>
      </c>
      <c r="W17" s="6"/>
      <c r="X17" s="111" t="str">
        <f t="shared" si="0"/>
        <v>◄</v>
      </c>
      <c r="Y17" s="7" t="str">
        <f t="shared" si="1"/>
        <v>◄</v>
      </c>
      <c r="Z17" s="6"/>
      <c r="AA17" s="6"/>
      <c r="AB17" s="112" t="str">
        <f t="shared" si="2"/>
        <v/>
      </c>
    </row>
    <row r="18" spans="1:38" ht="16.2" thickBot="1" x14ac:dyDescent="0.35">
      <c r="A18" s="19">
        <v>14</v>
      </c>
      <c r="B18" s="173">
        <v>24</v>
      </c>
      <c r="C18" s="173" t="s">
        <v>4</v>
      </c>
      <c r="D18" s="173">
        <v>25</v>
      </c>
      <c r="E18" s="172">
        <v>2019</v>
      </c>
      <c r="F18" s="137" t="s">
        <v>1146</v>
      </c>
      <c r="G18" s="136">
        <v>43701</v>
      </c>
      <c r="H18" s="135">
        <v>43703</v>
      </c>
      <c r="I18" s="82" t="s">
        <v>1145</v>
      </c>
      <c r="J18" s="134" t="s">
        <v>1144</v>
      </c>
      <c r="K18" s="12"/>
      <c r="L18" s="12"/>
      <c r="M18" s="12"/>
      <c r="N18" s="133"/>
      <c r="O18" s="132" t="s">
        <v>1143</v>
      </c>
      <c r="P18" s="132" t="s">
        <v>85</v>
      </c>
      <c r="Q18" s="131" t="s">
        <v>85</v>
      </c>
      <c r="R18" s="110" t="str">
        <f t="shared" si="3"/>
        <v>◄</v>
      </c>
      <c r="S18" s="11" t="s">
        <v>1145</v>
      </c>
      <c r="T18" s="6"/>
      <c r="U18" s="110" t="str">
        <f t="shared" si="4"/>
        <v>◄</v>
      </c>
      <c r="V18" s="22" t="s">
        <v>1223</v>
      </c>
      <c r="W18" s="6"/>
      <c r="X18" s="111" t="str">
        <f t="shared" si="0"/>
        <v>◄</v>
      </c>
      <c r="Y18" s="7" t="str">
        <f t="shared" si="1"/>
        <v>◄</v>
      </c>
      <c r="Z18" s="6"/>
      <c r="AA18" s="6"/>
      <c r="AB18" s="112" t="str">
        <f t="shared" si="2"/>
        <v/>
      </c>
    </row>
    <row r="19" spans="1:38" ht="16.2" thickBot="1" x14ac:dyDescent="0.35">
      <c r="A19" s="19">
        <v>15</v>
      </c>
      <c r="B19" s="173">
        <v>26</v>
      </c>
      <c r="C19" s="173" t="s">
        <v>4</v>
      </c>
      <c r="D19" s="173">
        <v>27</v>
      </c>
      <c r="E19" s="172">
        <v>2019</v>
      </c>
      <c r="F19" s="137" t="s">
        <v>1142</v>
      </c>
      <c r="G19" s="136">
        <v>43701</v>
      </c>
      <c r="H19" s="135">
        <v>43703</v>
      </c>
      <c r="I19" s="82" t="s">
        <v>1141</v>
      </c>
      <c r="J19" s="134" t="s">
        <v>1140</v>
      </c>
      <c r="K19" s="12"/>
      <c r="L19" s="12"/>
      <c r="M19" s="12"/>
      <c r="N19" s="133"/>
      <c r="O19" s="132" t="s">
        <v>1139</v>
      </c>
      <c r="P19" s="132" t="s">
        <v>85</v>
      </c>
      <c r="Q19" s="131" t="s">
        <v>85</v>
      </c>
      <c r="R19" s="110" t="str">
        <f t="shared" si="3"/>
        <v>◄</v>
      </c>
      <c r="S19" s="11" t="s">
        <v>1141</v>
      </c>
      <c r="T19" s="6"/>
      <c r="U19" s="110" t="str">
        <f t="shared" si="4"/>
        <v>◄</v>
      </c>
      <c r="V19" s="22" t="s">
        <v>1224</v>
      </c>
      <c r="W19" s="6"/>
      <c r="X19" s="111" t="str">
        <f t="shared" si="0"/>
        <v>◄</v>
      </c>
      <c r="Y19" s="7" t="str">
        <f t="shared" si="1"/>
        <v>◄</v>
      </c>
      <c r="Z19" s="6"/>
      <c r="AA19" s="6"/>
      <c r="AB19" s="112" t="str">
        <f t="shared" si="2"/>
        <v/>
      </c>
    </row>
    <row r="20" spans="1:38" ht="16.2" thickBot="1" x14ac:dyDescent="0.35">
      <c r="A20" s="19">
        <v>16</v>
      </c>
      <c r="B20" s="173">
        <v>28</v>
      </c>
      <c r="C20" s="79" t="s">
        <v>4</v>
      </c>
      <c r="D20" s="79">
        <v>28</v>
      </c>
      <c r="E20" s="172">
        <v>2019</v>
      </c>
      <c r="F20" s="137" t="s">
        <v>1138</v>
      </c>
      <c r="G20" s="136">
        <v>43757</v>
      </c>
      <c r="H20" s="135">
        <v>43759</v>
      </c>
      <c r="I20" s="82" t="s">
        <v>1137</v>
      </c>
      <c r="J20" s="134" t="s">
        <v>1136</v>
      </c>
      <c r="K20" s="12"/>
      <c r="L20" s="12"/>
      <c r="M20" s="12"/>
      <c r="N20" s="133"/>
      <c r="O20" s="132" t="s">
        <v>1135</v>
      </c>
      <c r="P20" s="132" t="s">
        <v>0</v>
      </c>
      <c r="Q20" s="131" t="s">
        <v>1134</v>
      </c>
      <c r="R20" s="110" t="str">
        <f t="shared" si="3"/>
        <v>◄</v>
      </c>
      <c r="S20" s="11" t="s">
        <v>1137</v>
      </c>
      <c r="T20" s="6"/>
      <c r="U20" s="110" t="str">
        <f t="shared" si="4"/>
        <v>◄</v>
      </c>
      <c r="V20" s="21" t="s">
        <v>1225</v>
      </c>
      <c r="W20" s="6"/>
      <c r="X20" s="111" t="str">
        <f t="shared" si="0"/>
        <v>◄</v>
      </c>
      <c r="Y20" s="7" t="str">
        <f t="shared" si="1"/>
        <v>◄</v>
      </c>
      <c r="Z20" s="6"/>
      <c r="AA20" s="6"/>
      <c r="AB20" s="112" t="str">
        <f t="shared" si="2"/>
        <v/>
      </c>
    </row>
    <row r="21" spans="1:38" ht="16.2" thickBot="1" x14ac:dyDescent="0.35">
      <c r="A21" s="19">
        <v>17</v>
      </c>
      <c r="B21" s="173">
        <v>29</v>
      </c>
      <c r="C21" s="79" t="s">
        <v>4</v>
      </c>
      <c r="D21" s="79">
        <v>29</v>
      </c>
      <c r="E21" s="172">
        <v>2019</v>
      </c>
      <c r="F21" s="137" t="s">
        <v>1133</v>
      </c>
      <c r="G21" s="136">
        <v>43757</v>
      </c>
      <c r="H21" s="135">
        <v>43759</v>
      </c>
      <c r="I21" s="82" t="s">
        <v>1132</v>
      </c>
      <c r="J21" s="134" t="s">
        <v>1131</v>
      </c>
      <c r="K21" s="12"/>
      <c r="L21" s="12"/>
      <c r="M21" s="12"/>
      <c r="N21" s="133"/>
      <c r="O21" s="132" t="s">
        <v>1130</v>
      </c>
      <c r="P21" s="132" t="s">
        <v>0</v>
      </c>
      <c r="Q21" s="131" t="s">
        <v>1129</v>
      </c>
      <c r="R21" s="110" t="str">
        <f t="shared" si="3"/>
        <v>◄</v>
      </c>
      <c r="S21" s="11" t="s">
        <v>1132</v>
      </c>
      <c r="T21" s="6"/>
      <c r="U21" s="110" t="str">
        <f t="shared" si="4"/>
        <v>◄</v>
      </c>
      <c r="V21" s="22" t="s">
        <v>1226</v>
      </c>
      <c r="W21" s="6"/>
      <c r="X21" s="111" t="str">
        <f t="shared" si="0"/>
        <v>◄</v>
      </c>
      <c r="Y21" s="7" t="str">
        <f t="shared" si="1"/>
        <v>◄</v>
      </c>
      <c r="Z21" s="6"/>
      <c r="AA21" s="6"/>
      <c r="AB21" s="112" t="str">
        <f t="shared" si="2"/>
        <v/>
      </c>
    </row>
    <row r="22" spans="1:38" ht="16.2" thickBot="1" x14ac:dyDescent="0.35">
      <c r="A22" s="19">
        <v>18</v>
      </c>
      <c r="B22" s="173">
        <v>30</v>
      </c>
      <c r="C22" s="173" t="s">
        <v>4</v>
      </c>
      <c r="D22" s="173">
        <v>31</v>
      </c>
      <c r="E22" s="172">
        <v>2019</v>
      </c>
      <c r="F22" s="137" t="s">
        <v>1128</v>
      </c>
      <c r="G22" s="136">
        <v>43757</v>
      </c>
      <c r="H22" s="135">
        <v>43759</v>
      </c>
      <c r="I22" s="82" t="s">
        <v>1127</v>
      </c>
      <c r="J22" s="134" t="s">
        <v>1126</v>
      </c>
      <c r="K22" s="12"/>
      <c r="L22" s="12"/>
      <c r="M22" s="12"/>
      <c r="N22" s="133"/>
      <c r="O22" s="132" t="s">
        <v>1125</v>
      </c>
      <c r="P22" s="132" t="s">
        <v>85</v>
      </c>
      <c r="Q22" s="131" t="s">
        <v>85</v>
      </c>
      <c r="R22" s="110" t="str">
        <f t="shared" si="3"/>
        <v>◄</v>
      </c>
      <c r="S22" s="11" t="s">
        <v>1127</v>
      </c>
      <c r="T22" s="6"/>
      <c r="U22" s="110" t="str">
        <f t="shared" si="4"/>
        <v>◄</v>
      </c>
      <c r="V22" s="21" t="s">
        <v>1227</v>
      </c>
      <c r="W22" s="6"/>
      <c r="X22" s="111" t="str">
        <f t="shared" si="0"/>
        <v>◄</v>
      </c>
      <c r="Y22" s="7" t="str">
        <f t="shared" si="1"/>
        <v>◄</v>
      </c>
      <c r="Z22" s="6"/>
      <c r="AA22" s="6"/>
      <c r="AB22" s="112" t="str">
        <f t="shared" si="2"/>
        <v/>
      </c>
    </row>
    <row r="23" spans="1:38" s="4" customFormat="1" ht="21.6" customHeight="1" thickBot="1" x14ac:dyDescent="0.35">
      <c r="A23" s="33">
        <v>19</v>
      </c>
      <c r="B23" s="171">
        <v>32</v>
      </c>
      <c r="C23" s="171" t="s">
        <v>4</v>
      </c>
      <c r="D23" s="171">
        <v>33</v>
      </c>
      <c r="E23" s="70">
        <v>2019</v>
      </c>
      <c r="F23" s="54" t="s">
        <v>1123</v>
      </c>
      <c r="G23" s="23">
        <v>43757</v>
      </c>
      <c r="H23" s="24">
        <v>43759</v>
      </c>
      <c r="I23" s="82" t="s">
        <v>1124</v>
      </c>
      <c r="J23" s="51" t="s">
        <v>1121</v>
      </c>
      <c r="K23" s="55"/>
      <c r="L23" s="55"/>
      <c r="M23" s="55"/>
      <c r="N23" s="56"/>
      <c r="O23" s="132" t="s">
        <v>1120</v>
      </c>
      <c r="P23" s="132" t="s">
        <v>0</v>
      </c>
      <c r="Q23" s="131" t="s">
        <v>1119</v>
      </c>
      <c r="R23" s="110" t="str">
        <f t="shared" si="3"/>
        <v>◄</v>
      </c>
      <c r="S23" s="11" t="s">
        <v>1124</v>
      </c>
      <c r="T23" s="6"/>
      <c r="U23" s="110" t="str">
        <f t="shared" si="4"/>
        <v>◄</v>
      </c>
      <c r="V23" s="22" t="s">
        <v>1228</v>
      </c>
      <c r="W23" s="6"/>
      <c r="X23" s="111" t="str">
        <f t="shared" si="0"/>
        <v>◄</v>
      </c>
      <c r="Y23" s="7" t="str">
        <f t="shared" si="1"/>
        <v>◄</v>
      </c>
      <c r="Z23" s="6"/>
      <c r="AA23" s="6"/>
      <c r="AB23" s="112" t="str">
        <f t="shared" si="2"/>
        <v/>
      </c>
      <c r="AC23" s="30"/>
      <c r="AD23" s="31"/>
      <c r="AE23" s="31"/>
      <c r="AF23" s="31"/>
      <c r="AG23" s="31"/>
      <c r="AH23" s="31"/>
      <c r="AI23" s="31"/>
      <c r="AJ23" s="31"/>
      <c r="AK23" s="31"/>
      <c r="AL23" s="32"/>
    </row>
    <row r="24" spans="1:38" s="4" customFormat="1" ht="21.6" customHeight="1" thickBot="1" x14ac:dyDescent="0.35">
      <c r="A24" s="123">
        <v>19</v>
      </c>
      <c r="B24" s="170">
        <v>32</v>
      </c>
      <c r="C24" s="170" t="s">
        <v>4</v>
      </c>
      <c r="D24" s="170">
        <v>33</v>
      </c>
      <c r="E24" s="72">
        <v>2019</v>
      </c>
      <c r="F24" s="122" t="s">
        <v>1123</v>
      </c>
      <c r="G24" s="121">
        <v>43757</v>
      </c>
      <c r="H24" s="120">
        <v>43759</v>
      </c>
      <c r="I24" s="66" t="s">
        <v>1122</v>
      </c>
      <c r="J24" s="57" t="s">
        <v>1121</v>
      </c>
      <c r="K24" s="154"/>
      <c r="L24" s="154"/>
      <c r="M24" s="154"/>
      <c r="N24" s="153"/>
      <c r="O24" s="169" t="s">
        <v>1120</v>
      </c>
      <c r="P24" s="169" t="s">
        <v>0</v>
      </c>
      <c r="Q24" s="168" t="s">
        <v>1119</v>
      </c>
      <c r="R24" s="113" t="str">
        <f t="shared" si="3"/>
        <v>◄</v>
      </c>
      <c r="S24" s="11" t="s">
        <v>1122</v>
      </c>
      <c r="T24" s="114"/>
      <c r="U24" s="86"/>
      <c r="V24" s="86"/>
      <c r="W24" s="86"/>
      <c r="X24" s="115" t="str">
        <f t="shared" si="0"/>
        <v>◄</v>
      </c>
      <c r="Y24" s="116" t="str">
        <f t="shared" si="1"/>
        <v>◄</v>
      </c>
      <c r="Z24" s="114"/>
      <c r="AA24" s="114"/>
      <c r="AB24" s="117" t="str">
        <f t="shared" si="2"/>
        <v/>
      </c>
      <c r="AC24" s="30"/>
      <c r="AD24" s="31"/>
      <c r="AE24" s="31"/>
      <c r="AF24" s="31"/>
      <c r="AG24" s="31"/>
      <c r="AH24" s="31"/>
      <c r="AI24" s="31"/>
      <c r="AJ24" s="31"/>
      <c r="AK24" s="31"/>
      <c r="AL24" s="32"/>
    </row>
    <row r="25" spans="1:38" x14ac:dyDescent="0.3">
      <c r="R25"/>
      <c r="T25"/>
      <c r="U25"/>
      <c r="W25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</sheetData>
  <sheetProtection sheet="1" objects="1" scenarios="1" autoFilter="0"/>
  <autoFilter ref="A1:AB51" xr:uid="{2954D00E-ACD8-457A-A000-4B9CB876FA97}"/>
  <mergeCells count="12">
    <mergeCell ref="V2:W2"/>
    <mergeCell ref="Y2:AB2"/>
    <mergeCell ref="S3:T3"/>
    <mergeCell ref="V3:W3"/>
    <mergeCell ref="Y3:Z3"/>
    <mergeCell ref="AA3:AB3"/>
    <mergeCell ref="S2:T2"/>
    <mergeCell ref="J4:N4"/>
    <mergeCell ref="O4:Q4"/>
    <mergeCell ref="G3:H3"/>
    <mergeCell ref="J3:N3"/>
    <mergeCell ref="O3:Q3"/>
  </mergeCells>
  <conditionalFormatting sqref="I4">
    <cfRule type="containsText" dxfId="74" priority="78" operator="containsText" text=" -----">
      <formula>NOT(ISERROR(SEARCH(" -----",I4)))</formula>
    </cfRule>
    <cfRule type="containsText" dxfId="73" priority="77" operator="containsText" text="◙">
      <formula>NOT(ISERROR(SEARCH("◙",I4)))</formula>
    </cfRule>
    <cfRule type="containsText" dxfId="72" priority="76" operator="containsText" text=" -----">
      <formula>NOT(ISERROR(SEARCH(" -----",I4)))</formula>
    </cfRule>
    <cfRule type="containsText" dxfId="71" priority="75" operator="containsText" text="?missend">
      <formula>NOT(ISERROR(SEARCH("?missend",I4)))</formula>
    </cfRule>
    <cfRule type="containsText" dxfId="70" priority="74" operator="containsText" text="P.">
      <formula>NOT(ISERROR(SEARCH("P.",I4)))</formula>
    </cfRule>
    <cfRule type="containsText" dxfId="69" priority="79" operator="containsText" text="P.">
      <formula>NOT(ISERROR(SEARCH("P.",I4)))</formula>
    </cfRule>
  </conditionalFormatting>
  <conditionalFormatting sqref="I4:I22 I24">
    <cfRule type="containsText" dxfId="68" priority="72" operator="containsText" text=" -----">
      <formula>NOT(ISERROR(SEARCH(" -----",I4)))</formula>
    </cfRule>
    <cfRule type="containsText" dxfId="67" priority="68" operator="containsText" text="◙">
      <formula>NOT(ISERROR(SEARCH("◙",I4)))</formula>
    </cfRule>
  </conditionalFormatting>
  <conditionalFormatting sqref="I5:I22 I24">
    <cfRule type="containsText" dxfId="66" priority="69" operator="containsText" text=" -----">
      <formula>NOT(ISERROR(SEARCH(" -----",I5)))</formula>
    </cfRule>
    <cfRule type="containsText" dxfId="65" priority="71" operator="containsText" text="?missend">
      <formula>NOT(ISERROR(SEARCH("?missend",I5)))</formula>
    </cfRule>
    <cfRule type="containsText" dxfId="64" priority="70" operator="containsText" text="P.">
      <formula>NOT(ISERROR(SEARCH("P.",I5)))</formula>
    </cfRule>
    <cfRule type="containsText" dxfId="63" priority="66" operator="containsText" text="P.">
      <formula>NOT(ISERROR(SEARCH("P.",I5)))</formula>
    </cfRule>
  </conditionalFormatting>
  <conditionalFormatting sqref="I5:I24">
    <cfRule type="containsText" dxfId="62" priority="65" operator="containsText" text=" -----">
      <formula>NOT(ISERROR(SEARCH(" -----",I5)))</formula>
    </cfRule>
    <cfRule type="containsText" dxfId="61" priority="61" operator="containsText" text="◙">
      <formula>NOT(ISERROR(SEARCH("◙",I5)))</formula>
    </cfRule>
  </conditionalFormatting>
  <conditionalFormatting sqref="I23">
    <cfRule type="containsText" dxfId="60" priority="58" operator="containsText" text="◙">
      <formula>NOT(ISERROR(SEARCH("◙",I23)))</formula>
    </cfRule>
    <cfRule type="containsText" dxfId="59" priority="60" operator="containsText" text="P.">
      <formula>NOT(ISERROR(SEARCH("P.",I23)))</formula>
    </cfRule>
    <cfRule type="containsText" dxfId="58" priority="64" operator="containsText" text="?missend">
      <formula>NOT(ISERROR(SEARCH("?missend",I23)))</formula>
    </cfRule>
    <cfRule type="containsText" dxfId="57" priority="63" operator="containsText" text="P.">
      <formula>NOT(ISERROR(SEARCH("P.",I23)))</formula>
    </cfRule>
    <cfRule type="containsText" dxfId="56" priority="62" operator="containsText" text=" -----">
      <formula>NOT(ISERROR(SEARCH(" -----",I23)))</formula>
    </cfRule>
    <cfRule type="containsText" dxfId="55" priority="59" operator="containsText" text=" -----">
      <formula>NOT(ISERROR(SEARCH(" -----",I23)))</formula>
    </cfRule>
  </conditionalFormatting>
  <conditionalFormatting sqref="P5:Q24">
    <cfRule type="containsBlanks" dxfId="54" priority="67">
      <formula>LEN(TRIM(P5))=0</formula>
    </cfRule>
  </conditionalFormatting>
  <conditionalFormatting sqref="S4">
    <cfRule type="containsText" dxfId="53" priority="41" operator="containsText" text=" -----">
      <formula>NOT(ISERROR(SEARCH(" -----",S4)))</formula>
    </cfRule>
    <cfRule type="containsText" dxfId="52" priority="44" operator="containsText" text=" -----">
      <formula>NOT(ISERROR(SEARCH(" -----",S4)))</formula>
    </cfRule>
    <cfRule type="containsText" dxfId="51" priority="43" operator="containsText" text="?missend">
      <formula>NOT(ISERROR(SEARCH("?missend",S4)))</formula>
    </cfRule>
    <cfRule type="containsText" dxfId="50" priority="42" operator="containsText" text="P.">
      <formula>NOT(ISERROR(SEARCH("P.",S4)))</formula>
    </cfRule>
    <cfRule type="containsText" dxfId="49" priority="40" operator="containsText" text="◙">
      <formula>NOT(ISERROR(SEARCH("◙",S4)))</formula>
    </cfRule>
  </conditionalFormatting>
  <conditionalFormatting sqref="S4:S24">
    <cfRule type="containsText" dxfId="48" priority="47" operator="containsText" text="P.">
      <formula>NOT(ISERROR(SEARCH("P.",S4)))</formula>
    </cfRule>
    <cfRule type="containsText" dxfId="47" priority="46" operator="containsText" text=" -----">
      <formula>NOT(ISERROR(SEARCH(" -----",S4)))</formula>
    </cfRule>
    <cfRule type="containsText" dxfId="46" priority="45" operator="containsText" text="◙">
      <formula>NOT(ISERROR(SEARCH("◙",S4)))</formula>
    </cfRule>
  </conditionalFormatting>
  <conditionalFormatting sqref="S5:S24">
    <cfRule type="containsText" dxfId="45" priority="48" operator="containsText" text="?FDS-">
      <formula>NOT(ISERROR(SEARCH("?FDS-",S5)))</formula>
    </cfRule>
    <cfRule type="containsText" dxfId="44" priority="49" operator="containsText" text=" -----">
      <formula>NOT(ISERROR(SEARCH(" -----",S5)))</formula>
    </cfRule>
    <cfRule type="containsText" dxfId="43" priority="51" operator="containsText" text="P.">
      <formula>NOT(ISERROR(SEARCH("P.",S5)))</formula>
    </cfRule>
    <cfRule type="containsText" dxfId="42" priority="52" operator="containsText" text=" -----">
      <formula>NOT(ISERROR(SEARCH(" -----",S5)))</formula>
    </cfRule>
    <cfRule type="containsText" dxfId="41" priority="50" operator="containsText" text="◙">
      <formula>NOT(ISERROR(SEARCH("◙",S5)))</formula>
    </cfRule>
  </conditionalFormatting>
  <conditionalFormatting sqref="U24">
    <cfRule type="containsText" dxfId="40" priority="1" operator="containsText" text="?FDS-">
      <formula>NOT(ISERROR(SEARCH("?FDS-",U24)))</formula>
    </cfRule>
    <cfRule type="containsText" dxfId="39" priority="2" operator="containsText" text=" -----">
      <formula>NOT(ISERROR(SEARCH(" -----",U24)))</formula>
    </cfRule>
    <cfRule type="containsText" dxfId="38" priority="3" operator="containsText" text="◙">
      <formula>NOT(ISERROR(SEARCH("◙",U24)))</formula>
    </cfRule>
    <cfRule type="containsText" dxfId="37" priority="4" operator="containsText" text="P.">
      <formula>NOT(ISERROR(SEARCH("P.",U24)))</formula>
    </cfRule>
    <cfRule type="containsText" dxfId="36" priority="5" operator="containsText" text=" -----">
      <formula>NOT(ISERROR(SEARCH(" -----",U24)))</formula>
    </cfRule>
    <cfRule type="containsText" dxfId="35" priority="6" operator="containsText" text="◙">
      <formula>NOT(ISERROR(SEARCH("◙",U24)))</formula>
    </cfRule>
    <cfRule type="containsText" dxfId="34" priority="7" operator="containsText" text=" -----">
      <formula>NOT(ISERROR(SEARCH(" -----",U24)))</formula>
    </cfRule>
    <cfRule type="containsText" dxfId="33" priority="8" operator="containsText" text="P.">
      <formula>NOT(ISERROR(SEARCH("P.",U24)))</formula>
    </cfRule>
  </conditionalFormatting>
  <conditionalFormatting sqref="V4">
    <cfRule type="containsText" dxfId="32" priority="35" operator="containsText" text="?missend">
      <formula>NOT(ISERROR(SEARCH("?missend",V4)))</formula>
    </cfRule>
    <cfRule type="containsText" dxfId="31" priority="39" operator="containsText" text="P.">
      <formula>NOT(ISERROR(SEARCH("P.",V4)))</formula>
    </cfRule>
    <cfRule type="containsText" dxfId="30" priority="38" operator="containsText" text=" -----">
      <formula>NOT(ISERROR(SEARCH(" -----",V4)))</formula>
    </cfRule>
    <cfRule type="containsText" dxfId="29" priority="37" operator="containsText" text="◙">
      <formula>NOT(ISERROR(SEARCH("◙",V4)))</formula>
    </cfRule>
    <cfRule type="containsText" dxfId="28" priority="36" operator="containsText" text=" -----">
      <formula>NOT(ISERROR(SEARCH(" -----",V4)))</formula>
    </cfRule>
  </conditionalFormatting>
  <conditionalFormatting sqref="V4:V23">
    <cfRule type="containsText" dxfId="27" priority="32" operator="containsText" text="P.">
      <formula>NOT(ISERROR(SEARCH("P.",V4)))</formula>
    </cfRule>
    <cfRule type="containsText" dxfId="26" priority="30" operator="containsText" text="◙">
      <formula>NOT(ISERROR(SEARCH("◙",V4)))</formula>
    </cfRule>
    <cfRule type="containsText" dxfId="25" priority="31" operator="containsText" text=" -----">
      <formula>NOT(ISERROR(SEARCH(" -----",V4)))</formula>
    </cfRule>
  </conditionalFormatting>
  <conditionalFormatting sqref="V5:V23">
    <cfRule type="containsText" dxfId="24" priority="27" operator="containsText" text="◙">
      <formula>NOT(ISERROR(SEARCH("◙",V5)))</formula>
    </cfRule>
    <cfRule type="containsText" dxfId="23" priority="28" operator="containsText" text="P.">
      <formula>NOT(ISERROR(SEARCH("P.",V5)))</formula>
    </cfRule>
    <cfRule type="containsText" dxfId="22" priority="29" operator="containsText" text=" -----">
      <formula>NOT(ISERROR(SEARCH(" -----",V5)))</formula>
    </cfRule>
  </conditionalFormatting>
  <conditionalFormatting sqref="V5:V24">
    <cfRule type="containsText" dxfId="21" priority="23" operator="containsText" text=" -----">
      <formula>NOT(ISERROR(SEARCH(" -----",V5)))</formula>
    </cfRule>
    <cfRule type="containsText" dxfId="20" priority="17" operator="containsText" text="?FDS-">
      <formula>NOT(ISERROR(SEARCH("?FDS-",V5)))</formula>
    </cfRule>
  </conditionalFormatting>
  <conditionalFormatting sqref="V24">
    <cfRule type="containsText" dxfId="19" priority="24" operator="containsText" text="P.">
      <formula>NOT(ISERROR(SEARCH("P.",V24)))</formula>
    </cfRule>
    <cfRule type="containsText" dxfId="18" priority="22" operator="containsText" text="◙">
      <formula>NOT(ISERROR(SEARCH("◙",V24)))</formula>
    </cfRule>
    <cfRule type="containsText" dxfId="17" priority="21" operator="containsText" text=" -----">
      <formula>NOT(ISERROR(SEARCH(" -----",V24)))</formula>
    </cfRule>
    <cfRule type="containsText" dxfId="16" priority="20" operator="containsText" text="P.">
      <formula>NOT(ISERROR(SEARCH("P.",V24)))</formula>
    </cfRule>
    <cfRule type="containsText" dxfId="15" priority="19" operator="containsText" text="◙">
      <formula>NOT(ISERROR(SEARCH("◙",V24)))</formula>
    </cfRule>
    <cfRule type="containsText" dxfId="14" priority="18" operator="containsText" text=" -----">
      <formula>NOT(ISERROR(SEARCH(" -----",V24)))</formula>
    </cfRule>
  </conditionalFormatting>
  <conditionalFormatting sqref="W5:W23">
    <cfRule type="containsText" dxfId="13" priority="53" operator="containsText" text="Ø">
      <formula>NOT(ISERROR(SEARCH("Ø",W5)))</formula>
    </cfRule>
  </conditionalFormatting>
  <conditionalFormatting sqref="W24">
    <cfRule type="containsText" dxfId="12" priority="9" operator="containsText" text="?FDS-">
      <formula>NOT(ISERROR(SEARCH("?FDS-",W24)))</formula>
    </cfRule>
    <cfRule type="containsText" dxfId="11" priority="10" operator="containsText" text=" -----">
      <formula>NOT(ISERROR(SEARCH(" -----",W24)))</formula>
    </cfRule>
    <cfRule type="containsText" dxfId="10" priority="16" operator="containsText" text="P.">
      <formula>NOT(ISERROR(SEARCH("P.",W24)))</formula>
    </cfRule>
    <cfRule type="containsText" dxfId="9" priority="15" operator="containsText" text=" -----">
      <formula>NOT(ISERROR(SEARCH(" -----",W24)))</formula>
    </cfRule>
    <cfRule type="containsText" dxfId="8" priority="14" operator="containsText" text="◙">
      <formula>NOT(ISERROR(SEARCH("◙",W24)))</formula>
    </cfRule>
    <cfRule type="containsText" dxfId="7" priority="13" operator="containsText" text=" -----">
      <formula>NOT(ISERROR(SEARCH(" -----",W24)))</formula>
    </cfRule>
    <cfRule type="containsText" dxfId="6" priority="12" operator="containsText" text="P.">
      <formula>NOT(ISERROR(SEARCH("P.",W24)))</formula>
    </cfRule>
    <cfRule type="containsText" dxfId="5" priority="11" operator="containsText" text="◙">
      <formula>NOT(ISERROR(SEARCH("◙",W24)))</formula>
    </cfRule>
  </conditionalFormatting>
  <conditionalFormatting sqref="X5:X24">
    <cfRule type="cellIs" dxfId="4" priority="57" operator="equal">
      <formula>"►"</formula>
    </cfRule>
    <cfRule type="cellIs" priority="56" operator="equal">
      <formula>"◄"</formula>
    </cfRule>
    <cfRule type="cellIs" dxfId="3" priority="55" operator="equal">
      <formula>"•"</formula>
    </cfRule>
    <cfRule type="cellIs" dxfId="2" priority="54" operator="equal">
      <formula>"◄"</formula>
    </cfRule>
  </conditionalFormatting>
  <conditionalFormatting sqref="Y4">
    <cfRule type="containsText" dxfId="1" priority="33" operator="containsText" text=" -">
      <formula>NOT(ISERROR(SEARCH(" -",Y4)))</formula>
    </cfRule>
  </conditionalFormatting>
  <conditionalFormatting sqref="Z4:AA24">
    <cfRule type="containsText" dxfId="0" priority="34" operator="containsText" text="Ø">
      <formula>NOT(ISERROR(SEARCH("Ø",Z4)))</formula>
    </cfRule>
  </conditionalFormatting>
  <hyperlinks>
    <hyperlink ref="J3" r:id="rId1" display="https://www.postzegelalbum-be.com/postzegels/albums-j1999-tot-j2009-inventaris-velindeling/album-j1999-tot-j2001-2793-3049-invent" xr:uid="{B57927DB-8CE6-4E32-8D7D-63CF713E4CFF}"/>
  </hyperlinks>
  <printOptions horizontalCentered="1"/>
  <pageMargins left="0" right="0" top="0.31496062992125984" bottom="0" header="0" footer="0"/>
  <pageSetup paperSize="9" scale="68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CD419-35BE-4562-808C-DF88409A4517}">
  <dimension ref="A1:AO58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8671875" defaultRowHeight="14.4" x14ac:dyDescent="0.3"/>
  <cols>
    <col min="1" max="1" width="6.6640625" style="17" customWidth="1"/>
    <col min="2" max="2" width="5.109375" style="17" customWidth="1"/>
    <col min="3" max="3" width="4.21875" style="17" customWidth="1"/>
    <col min="4" max="4" width="5.109375" style="17" customWidth="1"/>
    <col min="5" max="5" width="7" style="17" customWidth="1"/>
    <col min="6" max="6" width="26.44140625" style="1" customWidth="1"/>
    <col min="7" max="7" width="12.109375" style="3" customWidth="1"/>
    <col min="8" max="8" width="11" style="9" customWidth="1"/>
    <col min="9" max="9" width="17.109375" style="68" customWidth="1"/>
    <col min="10" max="10" width="48.5546875" style="1" customWidth="1"/>
    <col min="11" max="11" width="2.44140625" style="1" customWidth="1"/>
    <col min="12" max="12" width="4.6640625" style="1" customWidth="1"/>
    <col min="13" max="13" width="6.77734375" style="1" customWidth="1"/>
    <col min="14" max="14" width="6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2" customWidth="1"/>
    <col min="19" max="19" width="14.5546875" style="1" customWidth="1"/>
    <col min="20" max="20" width="5.21875" style="32" customWidth="1"/>
    <col min="21" max="21" width="2.88671875" style="32" customWidth="1"/>
    <col min="22" max="22" width="16.109375" style="1" customWidth="1"/>
    <col min="23" max="23" width="6" style="32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0"/>
      <c r="S1" s="10"/>
      <c r="T1" s="80"/>
      <c r="U1" s="80"/>
      <c r="V1" s="10"/>
      <c r="W1" s="80"/>
    </row>
    <row r="2" spans="1:41" ht="15.6" customHeight="1" thickBot="1" x14ac:dyDescent="0.35">
      <c r="A2" s="105"/>
      <c r="B2" s="105"/>
      <c r="C2" s="101"/>
      <c r="D2" s="101"/>
      <c r="E2" s="104"/>
      <c r="F2" s="101"/>
      <c r="G2" s="101"/>
      <c r="H2" s="101"/>
      <c r="I2" s="103"/>
      <c r="J2" s="102" t="s">
        <v>300</v>
      </c>
      <c r="K2" s="102"/>
      <c r="L2" s="102"/>
      <c r="M2" s="101"/>
      <c r="N2" s="100"/>
      <c r="O2" s="74"/>
      <c r="P2" s="74"/>
      <c r="Q2" s="75"/>
      <c r="R2" s="106"/>
      <c r="S2" s="175" t="s">
        <v>179</v>
      </c>
      <c r="T2" s="176"/>
      <c r="U2" s="106"/>
      <c r="V2" s="175" t="s">
        <v>179</v>
      </c>
      <c r="W2" s="176"/>
      <c r="X2" s="107"/>
      <c r="Y2" s="179" t="s">
        <v>183</v>
      </c>
      <c r="Z2" s="180"/>
      <c r="AA2" s="180"/>
      <c r="AB2" s="181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60"/>
      <c r="B3" s="61"/>
      <c r="C3" s="62"/>
      <c r="D3" s="62"/>
      <c r="E3" s="62"/>
      <c r="F3" s="16"/>
      <c r="G3" s="191" t="s">
        <v>71</v>
      </c>
      <c r="H3" s="192"/>
      <c r="I3" s="63"/>
      <c r="J3" s="108" t="s">
        <v>299</v>
      </c>
      <c r="K3" s="32"/>
      <c r="L3" s="32"/>
      <c r="M3" s="32"/>
      <c r="N3" s="99"/>
      <c r="O3" s="193" t="s">
        <v>76</v>
      </c>
      <c r="P3" s="194"/>
      <c r="Q3" s="195"/>
      <c r="R3" s="109" t="s">
        <v>180</v>
      </c>
      <c r="S3" s="177" t="s">
        <v>181</v>
      </c>
      <c r="T3" s="178"/>
      <c r="U3" s="109" t="s">
        <v>180</v>
      </c>
      <c r="V3" s="177" t="s">
        <v>181</v>
      </c>
      <c r="W3" s="178"/>
      <c r="X3" s="87"/>
      <c r="Y3" s="182" t="s">
        <v>184</v>
      </c>
      <c r="Z3" s="183"/>
      <c r="AA3" s="184" t="s">
        <v>77</v>
      </c>
      <c r="AB3" s="185"/>
    </row>
    <row r="4" spans="1:41" customFormat="1" ht="16.8" customHeight="1" thickBot="1" x14ac:dyDescent="0.4">
      <c r="A4" s="73" t="s">
        <v>72</v>
      </c>
      <c r="B4" s="18" t="s">
        <v>3</v>
      </c>
      <c r="C4" s="18" t="s">
        <v>4</v>
      </c>
      <c r="D4" s="18" t="s">
        <v>3</v>
      </c>
      <c r="E4" s="14" t="s">
        <v>73</v>
      </c>
      <c r="F4" s="15" t="s">
        <v>6</v>
      </c>
      <c r="G4" s="13" t="s">
        <v>74</v>
      </c>
      <c r="H4" s="13" t="s">
        <v>75</v>
      </c>
      <c r="I4" s="64" t="s">
        <v>41</v>
      </c>
      <c r="J4" s="186" t="s">
        <v>79</v>
      </c>
      <c r="K4" s="187"/>
      <c r="L4" s="187"/>
      <c r="M4" s="187"/>
      <c r="N4" s="188"/>
      <c r="O4" s="189" t="s">
        <v>78</v>
      </c>
      <c r="P4" s="190"/>
      <c r="Q4" s="190"/>
      <c r="R4" s="81" t="str">
        <f>IF(COUNTIF(R5:R29,"◄")=0,"☺","☻")</f>
        <v>☻</v>
      </c>
      <c r="S4" s="82" t="s">
        <v>41</v>
      </c>
      <c r="T4" s="83" t="s">
        <v>1</v>
      </c>
      <c r="U4" s="84" t="str">
        <f>IF(COUNTIF(U5:U29,"◄")=0,"☺","☻")</f>
        <v>☻</v>
      </c>
      <c r="V4" s="82" t="s">
        <v>182</v>
      </c>
      <c r="W4" s="85" t="s">
        <v>2</v>
      </c>
      <c r="X4" s="88" t="str">
        <f>IF(Y4="","☺","☻")</f>
        <v>☻</v>
      </c>
      <c r="Y4" s="89" t="str">
        <f>IF(COUNTIF(Y5:Y29,"◄")=0,"",(CONCATENATE(" - ",COUNTIF(Y5:Y29,"◄"))))</f>
        <v xml:space="preserve"> - 25</v>
      </c>
      <c r="Z4" s="90" t="s">
        <v>5</v>
      </c>
      <c r="AA4" s="90" t="s">
        <v>5</v>
      </c>
      <c r="AB4" s="91">
        <f>COUNTIF(AB5:AB29,"►")</f>
        <v>0</v>
      </c>
    </row>
    <row r="5" spans="1:41" s="4" customFormat="1" ht="16.2" thickBot="1" x14ac:dyDescent="0.35">
      <c r="A5" s="98">
        <v>1</v>
      </c>
      <c r="B5" s="97">
        <v>1</v>
      </c>
      <c r="C5" s="97" t="s">
        <v>4</v>
      </c>
      <c r="D5" s="97">
        <v>2</v>
      </c>
      <c r="E5" s="70">
        <v>2011</v>
      </c>
      <c r="F5" s="47" t="s">
        <v>298</v>
      </c>
      <c r="G5" s="48">
        <v>40546</v>
      </c>
      <c r="H5" s="49">
        <v>40548</v>
      </c>
      <c r="I5" s="66" t="s">
        <v>297</v>
      </c>
      <c r="J5" s="51" t="s">
        <v>296</v>
      </c>
      <c r="K5" s="52"/>
      <c r="L5" s="52"/>
      <c r="M5" s="52"/>
      <c r="N5" s="53"/>
      <c r="O5" s="28" t="s">
        <v>295</v>
      </c>
      <c r="P5" s="28" t="s">
        <v>85</v>
      </c>
      <c r="Q5" s="29"/>
      <c r="R5" s="110" t="str">
        <f>IF(T5&gt;0,"ok","◄")</f>
        <v>◄</v>
      </c>
      <c r="S5" s="11" t="s">
        <v>297</v>
      </c>
      <c r="T5" s="6"/>
      <c r="U5" s="110" t="str">
        <f>IF(W5&gt;0,"ok","◄")</f>
        <v>◄</v>
      </c>
      <c r="V5" s="11" t="s">
        <v>301</v>
      </c>
      <c r="W5" s="6"/>
      <c r="X5" s="111" t="str">
        <f t="shared" ref="X5:X29" si="0">IF(AND(Y5="◄",AB5="►"),"◄?►",IF(Y5="◄","◄",IF(AB5="►","►","")))</f>
        <v>◄</v>
      </c>
      <c r="Y5" s="7" t="str">
        <f t="shared" ref="Y5:Y29" si="1">IF(Z5&gt;0,"","◄")</f>
        <v>◄</v>
      </c>
      <c r="Z5" s="6"/>
      <c r="AA5" s="6"/>
      <c r="AB5" s="112" t="str">
        <f t="shared" ref="AB5:AB29" si="2">IF(AA5&gt;0,"►","")</f>
        <v/>
      </c>
      <c r="AC5" s="30"/>
      <c r="AD5" s="31"/>
      <c r="AE5" s="31"/>
      <c r="AF5" s="31"/>
      <c r="AG5" s="31"/>
      <c r="AH5" s="31"/>
      <c r="AI5" s="31"/>
      <c r="AJ5" s="31"/>
      <c r="AK5" s="31"/>
      <c r="AL5" s="32"/>
    </row>
    <row r="6" spans="1:41" s="4" customFormat="1" ht="16.2" thickBot="1" x14ac:dyDescent="0.35">
      <c r="A6" s="33">
        <v>2</v>
      </c>
      <c r="B6" s="34">
        <v>3</v>
      </c>
      <c r="C6" s="34" t="s">
        <v>4</v>
      </c>
      <c r="D6" s="34">
        <v>4</v>
      </c>
      <c r="E6" s="71">
        <v>2011</v>
      </c>
      <c r="F6" s="54" t="s">
        <v>294</v>
      </c>
      <c r="G6" s="23">
        <v>40558</v>
      </c>
      <c r="H6" s="24">
        <v>40560</v>
      </c>
      <c r="I6" s="67" t="s">
        <v>293</v>
      </c>
      <c r="J6" s="96" t="s">
        <v>292</v>
      </c>
      <c r="K6" s="52"/>
      <c r="L6" s="52"/>
      <c r="M6" s="52"/>
      <c r="N6" s="53"/>
      <c r="O6" s="28" t="s">
        <v>291</v>
      </c>
      <c r="P6" s="28" t="s">
        <v>0</v>
      </c>
      <c r="Q6" s="29" t="s">
        <v>290</v>
      </c>
      <c r="R6" s="110" t="str">
        <f t="shared" ref="R6:R29" si="3">IF(T6&gt;0,"ok","◄")</f>
        <v>◄</v>
      </c>
      <c r="S6" s="11" t="s">
        <v>293</v>
      </c>
      <c r="T6" s="6"/>
      <c r="U6" s="110" t="str">
        <f t="shared" ref="U6:U28" si="4">IF(W6&gt;0,"ok","◄")</f>
        <v>◄</v>
      </c>
      <c r="V6" s="11" t="s">
        <v>302</v>
      </c>
      <c r="W6" s="6"/>
      <c r="X6" s="111" t="str">
        <f t="shared" si="0"/>
        <v>◄</v>
      </c>
      <c r="Y6" s="7" t="str">
        <f t="shared" si="1"/>
        <v>◄</v>
      </c>
      <c r="Z6" s="6"/>
      <c r="AA6" s="6"/>
      <c r="AB6" s="112" t="str">
        <f t="shared" si="2"/>
        <v/>
      </c>
      <c r="AC6" s="30"/>
      <c r="AD6" s="31"/>
      <c r="AE6" s="31"/>
      <c r="AF6" s="31"/>
      <c r="AG6" s="31"/>
      <c r="AH6" s="31"/>
      <c r="AI6" s="31"/>
      <c r="AJ6" s="31"/>
      <c r="AK6" s="31"/>
      <c r="AL6" s="32"/>
    </row>
    <row r="7" spans="1:41" s="4" customFormat="1" ht="16.2" thickBot="1" x14ac:dyDescent="0.35">
      <c r="A7" s="33">
        <v>3</v>
      </c>
      <c r="B7" s="34">
        <v>5</v>
      </c>
      <c r="C7" s="34" t="s">
        <v>4</v>
      </c>
      <c r="D7" s="34">
        <v>6</v>
      </c>
      <c r="E7" s="71">
        <v>2011</v>
      </c>
      <c r="F7" s="54" t="s">
        <v>289</v>
      </c>
      <c r="G7" s="23">
        <v>40558</v>
      </c>
      <c r="H7" s="24">
        <v>40560</v>
      </c>
      <c r="I7" s="67" t="s">
        <v>288</v>
      </c>
      <c r="J7" s="51" t="s">
        <v>287</v>
      </c>
      <c r="K7" s="52"/>
      <c r="L7" s="52"/>
      <c r="M7" s="52"/>
      <c r="N7" s="53"/>
      <c r="O7" s="28" t="s">
        <v>286</v>
      </c>
      <c r="P7" s="28" t="s">
        <v>85</v>
      </c>
      <c r="Q7" s="29" t="s">
        <v>85</v>
      </c>
      <c r="R7" s="110" t="str">
        <f t="shared" si="3"/>
        <v>◄</v>
      </c>
      <c r="S7" s="11" t="s">
        <v>288</v>
      </c>
      <c r="T7" s="6"/>
      <c r="U7" s="110" t="str">
        <f t="shared" si="4"/>
        <v>◄</v>
      </c>
      <c r="V7" s="11" t="s">
        <v>303</v>
      </c>
      <c r="W7" s="6"/>
      <c r="X7" s="111" t="str">
        <f t="shared" si="0"/>
        <v>◄</v>
      </c>
      <c r="Y7" s="7" t="str">
        <f t="shared" si="1"/>
        <v>◄</v>
      </c>
      <c r="Z7" s="6"/>
      <c r="AA7" s="6"/>
      <c r="AB7" s="112" t="str">
        <f t="shared" si="2"/>
        <v/>
      </c>
      <c r="AC7" s="30"/>
      <c r="AD7" s="31"/>
      <c r="AE7" s="31"/>
      <c r="AF7" s="31"/>
      <c r="AG7" s="31"/>
      <c r="AH7" s="31"/>
      <c r="AI7" s="31"/>
      <c r="AJ7" s="31"/>
      <c r="AK7" s="31"/>
      <c r="AL7" s="32"/>
    </row>
    <row r="8" spans="1:41" s="4" customFormat="1" ht="16.2" thickBot="1" x14ac:dyDescent="0.35">
      <c r="A8" s="33">
        <v>4</v>
      </c>
      <c r="B8" s="34">
        <v>7</v>
      </c>
      <c r="C8" s="34" t="s">
        <v>4</v>
      </c>
      <c r="D8" s="34">
        <v>8</v>
      </c>
      <c r="E8" s="71">
        <v>2011</v>
      </c>
      <c r="F8" s="54" t="s">
        <v>285</v>
      </c>
      <c r="G8" s="23">
        <v>40558</v>
      </c>
      <c r="H8" s="24">
        <v>40560</v>
      </c>
      <c r="I8" s="67" t="s">
        <v>284</v>
      </c>
      <c r="J8" s="51" t="s">
        <v>283</v>
      </c>
      <c r="K8" s="52"/>
      <c r="L8" s="52"/>
      <c r="M8" s="52"/>
      <c r="N8" s="53"/>
      <c r="O8" s="28" t="s">
        <v>282</v>
      </c>
      <c r="P8" s="28" t="s">
        <v>85</v>
      </c>
      <c r="Q8" s="29" t="s">
        <v>85</v>
      </c>
      <c r="R8" s="110" t="str">
        <f t="shared" si="3"/>
        <v>◄</v>
      </c>
      <c r="S8" s="11" t="s">
        <v>284</v>
      </c>
      <c r="T8" s="6"/>
      <c r="U8" s="110" t="str">
        <f t="shared" si="4"/>
        <v>◄</v>
      </c>
      <c r="V8" s="11" t="s">
        <v>304</v>
      </c>
      <c r="W8" s="6"/>
      <c r="X8" s="111" t="str">
        <f t="shared" si="0"/>
        <v>◄</v>
      </c>
      <c r="Y8" s="7" t="str">
        <f t="shared" si="1"/>
        <v>◄</v>
      </c>
      <c r="Z8" s="6"/>
      <c r="AA8" s="6"/>
      <c r="AB8" s="112" t="str">
        <f t="shared" si="2"/>
        <v/>
      </c>
      <c r="AC8" s="30"/>
      <c r="AD8" s="31"/>
      <c r="AE8" s="31"/>
      <c r="AF8" s="31"/>
      <c r="AG8" s="31"/>
      <c r="AH8" s="31"/>
      <c r="AI8" s="31"/>
      <c r="AJ8" s="31"/>
      <c r="AK8" s="31"/>
      <c r="AL8" s="32"/>
    </row>
    <row r="9" spans="1:41" s="4" customFormat="1" ht="16.2" thickBot="1" x14ac:dyDescent="0.35">
      <c r="A9" s="33">
        <v>5</v>
      </c>
      <c r="B9" s="34">
        <v>9</v>
      </c>
      <c r="C9" s="34" t="s">
        <v>4</v>
      </c>
      <c r="D9" s="34">
        <v>10</v>
      </c>
      <c r="E9" s="71">
        <v>2011</v>
      </c>
      <c r="F9" s="54" t="s">
        <v>281</v>
      </c>
      <c r="G9" s="23">
        <v>40586</v>
      </c>
      <c r="H9" s="24">
        <v>40588</v>
      </c>
      <c r="I9" s="66" t="s">
        <v>280</v>
      </c>
      <c r="J9" s="51" t="s">
        <v>279</v>
      </c>
      <c r="K9" s="52"/>
      <c r="L9" s="52"/>
      <c r="M9" s="52"/>
      <c r="N9" s="53"/>
      <c r="O9" s="28" t="s">
        <v>278</v>
      </c>
      <c r="P9" s="28" t="s">
        <v>85</v>
      </c>
      <c r="Q9" s="29" t="s">
        <v>85</v>
      </c>
      <c r="R9" s="110" t="str">
        <f t="shared" si="3"/>
        <v>◄</v>
      </c>
      <c r="S9" s="11" t="s">
        <v>280</v>
      </c>
      <c r="T9" s="6"/>
      <c r="U9" s="110" t="str">
        <f t="shared" si="4"/>
        <v>◄</v>
      </c>
      <c r="V9" s="11" t="s">
        <v>305</v>
      </c>
      <c r="W9" s="6"/>
      <c r="X9" s="111" t="str">
        <f t="shared" si="0"/>
        <v>◄</v>
      </c>
      <c r="Y9" s="7" t="str">
        <f t="shared" si="1"/>
        <v>◄</v>
      </c>
      <c r="Z9" s="6"/>
      <c r="AA9" s="6"/>
      <c r="AB9" s="112" t="str">
        <f t="shared" si="2"/>
        <v/>
      </c>
      <c r="AC9" s="30"/>
      <c r="AD9" s="31"/>
      <c r="AE9" s="31"/>
      <c r="AF9" s="31"/>
      <c r="AG9" s="31"/>
      <c r="AH9" s="31"/>
      <c r="AI9" s="31"/>
      <c r="AJ9" s="31"/>
      <c r="AK9" s="31"/>
      <c r="AL9" s="32"/>
    </row>
    <row r="10" spans="1:41" s="4" customFormat="1" ht="16.2" thickBot="1" x14ac:dyDescent="0.35">
      <c r="A10" s="33">
        <v>6</v>
      </c>
      <c r="B10" s="34">
        <v>11</v>
      </c>
      <c r="C10" s="34" t="s">
        <v>4</v>
      </c>
      <c r="D10" s="34">
        <v>12</v>
      </c>
      <c r="E10" s="71">
        <v>2011</v>
      </c>
      <c r="F10" s="54" t="s">
        <v>277</v>
      </c>
      <c r="G10" s="23">
        <v>40586</v>
      </c>
      <c r="H10" s="24">
        <v>40588</v>
      </c>
      <c r="I10" s="67" t="s">
        <v>276</v>
      </c>
      <c r="J10" s="51" t="s">
        <v>275</v>
      </c>
      <c r="K10" s="52"/>
      <c r="L10" s="52"/>
      <c r="M10" s="52"/>
      <c r="N10" s="53"/>
      <c r="O10" s="28" t="s">
        <v>274</v>
      </c>
      <c r="P10" s="28" t="s">
        <v>0</v>
      </c>
      <c r="Q10" s="29" t="s">
        <v>273</v>
      </c>
      <c r="R10" s="110" t="str">
        <f t="shared" si="3"/>
        <v>◄</v>
      </c>
      <c r="S10" s="11" t="s">
        <v>276</v>
      </c>
      <c r="T10" s="6"/>
      <c r="U10" s="110" t="str">
        <f t="shared" si="4"/>
        <v>◄</v>
      </c>
      <c r="V10" s="11" t="s">
        <v>306</v>
      </c>
      <c r="W10" s="6"/>
      <c r="X10" s="111" t="str">
        <f t="shared" si="0"/>
        <v>◄</v>
      </c>
      <c r="Y10" s="7" t="str">
        <f t="shared" si="1"/>
        <v>◄</v>
      </c>
      <c r="Z10" s="6"/>
      <c r="AA10" s="6"/>
      <c r="AB10" s="112" t="str">
        <f t="shared" si="2"/>
        <v/>
      </c>
      <c r="AC10" s="30"/>
      <c r="AD10" s="31"/>
      <c r="AE10" s="31"/>
      <c r="AF10" s="31"/>
      <c r="AG10" s="31"/>
      <c r="AH10" s="31"/>
      <c r="AI10" s="31"/>
      <c r="AJ10" s="31"/>
      <c r="AK10" s="31"/>
      <c r="AL10" s="32"/>
    </row>
    <row r="11" spans="1:41" s="4" customFormat="1" ht="16.2" thickBot="1" x14ac:dyDescent="0.35">
      <c r="A11" s="33">
        <v>7</v>
      </c>
      <c r="B11" s="34">
        <v>13</v>
      </c>
      <c r="C11" s="34" t="s">
        <v>4</v>
      </c>
      <c r="D11" s="34">
        <v>14</v>
      </c>
      <c r="E11" s="71">
        <v>2011</v>
      </c>
      <c r="F11" s="54" t="s">
        <v>272</v>
      </c>
      <c r="G11" s="23">
        <v>40586</v>
      </c>
      <c r="H11" s="24">
        <v>40588</v>
      </c>
      <c r="I11" s="67" t="s">
        <v>271</v>
      </c>
      <c r="J11" s="51" t="s">
        <v>270</v>
      </c>
      <c r="K11" s="52"/>
      <c r="L11" s="52"/>
      <c r="M11" s="52"/>
      <c r="N11" s="53"/>
      <c r="O11" s="28" t="s">
        <v>269</v>
      </c>
      <c r="P11" s="28" t="s">
        <v>85</v>
      </c>
      <c r="Q11" s="29" t="s">
        <v>85</v>
      </c>
      <c r="R11" s="110" t="str">
        <f t="shared" si="3"/>
        <v>◄</v>
      </c>
      <c r="S11" s="11" t="s">
        <v>271</v>
      </c>
      <c r="T11" s="6"/>
      <c r="U11" s="110" t="str">
        <f t="shared" si="4"/>
        <v>◄</v>
      </c>
      <c r="V11" s="11" t="s">
        <v>307</v>
      </c>
      <c r="W11" s="6"/>
      <c r="X11" s="111" t="str">
        <f t="shared" si="0"/>
        <v>◄</v>
      </c>
      <c r="Y11" s="7" t="str">
        <f t="shared" si="1"/>
        <v>◄</v>
      </c>
      <c r="Z11" s="6"/>
      <c r="AA11" s="6"/>
      <c r="AB11" s="112" t="str">
        <f t="shared" si="2"/>
        <v/>
      </c>
      <c r="AC11" s="30"/>
      <c r="AD11" s="31"/>
      <c r="AE11" s="31"/>
      <c r="AF11" s="31"/>
      <c r="AG11" s="31"/>
      <c r="AH11" s="31"/>
      <c r="AI11" s="31"/>
      <c r="AJ11" s="31"/>
      <c r="AK11" s="31"/>
      <c r="AL11" s="32"/>
    </row>
    <row r="12" spans="1:41" s="4" customFormat="1" ht="16.2" thickBot="1" x14ac:dyDescent="0.35">
      <c r="A12" s="33">
        <v>8</v>
      </c>
      <c r="B12" s="34">
        <v>15</v>
      </c>
      <c r="C12" s="34" t="s">
        <v>4</v>
      </c>
      <c r="D12" s="34">
        <v>16</v>
      </c>
      <c r="E12" s="71">
        <v>2011</v>
      </c>
      <c r="F12" s="54" t="s">
        <v>268</v>
      </c>
      <c r="G12" s="23">
        <v>40607</v>
      </c>
      <c r="H12" s="24">
        <v>40609</v>
      </c>
      <c r="I12" s="67" t="s">
        <v>267</v>
      </c>
      <c r="J12" s="51" t="s">
        <v>266</v>
      </c>
      <c r="K12" s="52"/>
      <c r="L12" s="52"/>
      <c r="M12" s="52"/>
      <c r="N12" s="53"/>
      <c r="O12" s="28" t="s">
        <v>265</v>
      </c>
      <c r="P12" s="28" t="s">
        <v>85</v>
      </c>
      <c r="Q12" s="29" t="s">
        <v>85</v>
      </c>
      <c r="R12" s="110" t="str">
        <f t="shared" si="3"/>
        <v>◄</v>
      </c>
      <c r="S12" s="11" t="s">
        <v>267</v>
      </c>
      <c r="T12" s="6"/>
      <c r="U12" s="110" t="str">
        <f t="shared" si="4"/>
        <v>◄</v>
      </c>
      <c r="V12" s="11" t="s">
        <v>308</v>
      </c>
      <c r="W12" s="6"/>
      <c r="X12" s="111" t="str">
        <f t="shared" si="0"/>
        <v>◄</v>
      </c>
      <c r="Y12" s="7" t="str">
        <f t="shared" si="1"/>
        <v>◄</v>
      </c>
      <c r="Z12" s="6"/>
      <c r="AA12" s="6"/>
      <c r="AB12" s="112" t="str">
        <f t="shared" si="2"/>
        <v/>
      </c>
      <c r="AC12" s="30"/>
      <c r="AD12" s="31"/>
      <c r="AE12" s="31"/>
      <c r="AF12" s="31"/>
      <c r="AG12" s="31"/>
      <c r="AH12" s="31"/>
      <c r="AI12" s="31"/>
      <c r="AJ12" s="31"/>
      <c r="AK12" s="31"/>
      <c r="AL12" s="32"/>
    </row>
    <row r="13" spans="1:41" s="4" customFormat="1" ht="16.2" thickBot="1" x14ac:dyDescent="0.35">
      <c r="A13" s="33">
        <v>9</v>
      </c>
      <c r="B13" s="34">
        <v>17</v>
      </c>
      <c r="C13" s="34" t="s">
        <v>4</v>
      </c>
      <c r="D13" s="34">
        <v>18</v>
      </c>
      <c r="E13" s="71">
        <v>2011</v>
      </c>
      <c r="F13" s="54" t="s">
        <v>264</v>
      </c>
      <c r="G13" s="23">
        <v>40607</v>
      </c>
      <c r="H13" s="24">
        <v>40609</v>
      </c>
      <c r="I13" s="67" t="s">
        <v>263</v>
      </c>
      <c r="J13" s="51" t="s">
        <v>262</v>
      </c>
      <c r="K13" s="52"/>
      <c r="L13" s="52"/>
      <c r="M13" s="52"/>
      <c r="N13" s="53"/>
      <c r="O13" s="28" t="s">
        <v>261</v>
      </c>
      <c r="P13" s="28" t="s">
        <v>0</v>
      </c>
      <c r="Q13" s="29" t="s">
        <v>260</v>
      </c>
      <c r="R13" s="110" t="str">
        <f t="shared" si="3"/>
        <v>◄</v>
      </c>
      <c r="S13" s="11" t="s">
        <v>263</v>
      </c>
      <c r="T13" s="6"/>
      <c r="U13" s="110" t="str">
        <f t="shared" si="4"/>
        <v>◄</v>
      </c>
      <c r="V13" s="11" t="s">
        <v>309</v>
      </c>
      <c r="W13" s="6"/>
      <c r="X13" s="111" t="str">
        <f t="shared" si="0"/>
        <v>◄</v>
      </c>
      <c r="Y13" s="7" t="str">
        <f t="shared" si="1"/>
        <v>◄</v>
      </c>
      <c r="Z13" s="6"/>
      <c r="AA13" s="6"/>
      <c r="AB13" s="112" t="str">
        <f t="shared" si="2"/>
        <v/>
      </c>
      <c r="AC13" s="30"/>
      <c r="AD13" s="31"/>
      <c r="AE13" s="31"/>
      <c r="AF13" s="31"/>
      <c r="AG13" s="31"/>
      <c r="AH13" s="31"/>
      <c r="AI13" s="31"/>
      <c r="AJ13" s="31"/>
      <c r="AK13" s="31"/>
      <c r="AL13" s="32"/>
    </row>
    <row r="14" spans="1:41" s="4" customFormat="1" ht="16.2" thickBot="1" x14ac:dyDescent="0.35">
      <c r="A14" s="19">
        <v>10</v>
      </c>
      <c r="B14" s="20">
        <v>19</v>
      </c>
      <c r="C14" s="79" t="s">
        <v>4</v>
      </c>
      <c r="D14" s="79">
        <v>19</v>
      </c>
      <c r="E14" s="71">
        <v>2011</v>
      </c>
      <c r="F14" s="54" t="s">
        <v>259</v>
      </c>
      <c r="G14" s="23">
        <v>40635</v>
      </c>
      <c r="H14" s="24">
        <v>40637</v>
      </c>
      <c r="I14" s="66" t="s">
        <v>258</v>
      </c>
      <c r="J14" s="51" t="s">
        <v>257</v>
      </c>
      <c r="K14" s="52"/>
      <c r="L14" s="52"/>
      <c r="M14" s="52"/>
      <c r="N14" s="53"/>
      <c r="O14" s="28" t="s">
        <v>256</v>
      </c>
      <c r="P14" s="28" t="s">
        <v>0</v>
      </c>
      <c r="Q14" s="29" t="s">
        <v>255</v>
      </c>
      <c r="R14" s="110" t="str">
        <f t="shared" si="3"/>
        <v>◄</v>
      </c>
      <c r="S14" s="11" t="s">
        <v>258</v>
      </c>
      <c r="T14" s="6"/>
      <c r="U14" s="110" t="str">
        <f t="shared" si="4"/>
        <v>◄</v>
      </c>
      <c r="V14" s="11" t="s">
        <v>310</v>
      </c>
      <c r="W14" s="6"/>
      <c r="X14" s="111" t="str">
        <f t="shared" si="0"/>
        <v>◄</v>
      </c>
      <c r="Y14" s="7" t="str">
        <f t="shared" si="1"/>
        <v>◄</v>
      </c>
      <c r="Z14" s="6"/>
      <c r="AA14" s="6"/>
      <c r="AB14" s="112" t="str">
        <f t="shared" si="2"/>
        <v/>
      </c>
      <c r="AC14" s="30"/>
      <c r="AD14" s="31"/>
      <c r="AE14" s="31"/>
      <c r="AF14" s="31"/>
      <c r="AG14" s="31"/>
      <c r="AH14" s="31"/>
      <c r="AI14" s="31"/>
      <c r="AJ14" s="31"/>
      <c r="AK14" s="31"/>
      <c r="AL14" s="32"/>
    </row>
    <row r="15" spans="1:41" s="4" customFormat="1" ht="16.2" thickBot="1" x14ac:dyDescent="0.35">
      <c r="A15" s="33">
        <v>11</v>
      </c>
      <c r="B15" s="34">
        <v>20</v>
      </c>
      <c r="C15" s="34" t="s">
        <v>4</v>
      </c>
      <c r="D15" s="34">
        <v>21</v>
      </c>
      <c r="E15" s="71">
        <v>2011</v>
      </c>
      <c r="F15" s="54" t="s">
        <v>254</v>
      </c>
      <c r="G15" s="23">
        <v>40635</v>
      </c>
      <c r="H15" s="24">
        <v>40637</v>
      </c>
      <c r="I15" s="67" t="s">
        <v>253</v>
      </c>
      <c r="J15" s="51" t="s">
        <v>252</v>
      </c>
      <c r="K15" s="52"/>
      <c r="L15" s="52"/>
      <c r="M15" s="52"/>
      <c r="N15" s="53"/>
      <c r="O15" s="28" t="s">
        <v>251</v>
      </c>
      <c r="P15" s="28" t="s">
        <v>0</v>
      </c>
      <c r="Q15" s="29" t="s">
        <v>250</v>
      </c>
      <c r="R15" s="110" t="str">
        <f t="shared" si="3"/>
        <v>◄</v>
      </c>
      <c r="S15" s="11" t="s">
        <v>253</v>
      </c>
      <c r="T15" s="6"/>
      <c r="U15" s="110" t="str">
        <f t="shared" si="4"/>
        <v>◄</v>
      </c>
      <c r="V15" s="11" t="s">
        <v>311</v>
      </c>
      <c r="W15" s="6"/>
      <c r="X15" s="111" t="str">
        <f t="shared" si="0"/>
        <v>◄</v>
      </c>
      <c r="Y15" s="7" t="str">
        <f t="shared" si="1"/>
        <v>◄</v>
      </c>
      <c r="Z15" s="6"/>
      <c r="AA15" s="6"/>
      <c r="AB15" s="112" t="str">
        <f t="shared" si="2"/>
        <v/>
      </c>
      <c r="AC15" s="30"/>
      <c r="AD15" s="31"/>
      <c r="AE15" s="31"/>
      <c r="AF15" s="31"/>
      <c r="AG15" s="31"/>
      <c r="AH15" s="31"/>
      <c r="AI15" s="31"/>
      <c r="AJ15" s="31"/>
      <c r="AK15" s="31"/>
      <c r="AL15" s="32"/>
    </row>
    <row r="16" spans="1:41" s="4" customFormat="1" ht="16.2" thickBot="1" x14ac:dyDescent="0.35">
      <c r="A16" s="33">
        <v>12</v>
      </c>
      <c r="B16" s="34">
        <v>22</v>
      </c>
      <c r="C16" s="34" t="s">
        <v>4</v>
      </c>
      <c r="D16" s="34">
        <v>23</v>
      </c>
      <c r="E16" s="71">
        <v>2011</v>
      </c>
      <c r="F16" s="54" t="s">
        <v>249</v>
      </c>
      <c r="G16" s="23">
        <v>40677</v>
      </c>
      <c r="H16" s="24">
        <v>40679</v>
      </c>
      <c r="I16" s="67" t="s">
        <v>248</v>
      </c>
      <c r="J16" s="51" t="s">
        <v>247</v>
      </c>
      <c r="K16" s="52"/>
      <c r="L16" s="52"/>
      <c r="M16" s="52"/>
      <c r="N16" s="53"/>
      <c r="O16" s="28" t="s">
        <v>246</v>
      </c>
      <c r="P16" s="28" t="s">
        <v>0</v>
      </c>
      <c r="Q16" s="29" t="s">
        <v>245</v>
      </c>
      <c r="R16" s="110" t="str">
        <f t="shared" si="3"/>
        <v>◄</v>
      </c>
      <c r="S16" s="11" t="s">
        <v>248</v>
      </c>
      <c r="T16" s="6"/>
      <c r="U16" s="110" t="str">
        <f t="shared" si="4"/>
        <v>◄</v>
      </c>
      <c r="V16" s="11" t="s">
        <v>312</v>
      </c>
      <c r="W16" s="6"/>
      <c r="X16" s="111" t="str">
        <f t="shared" si="0"/>
        <v>◄</v>
      </c>
      <c r="Y16" s="7" t="str">
        <f t="shared" si="1"/>
        <v>◄</v>
      </c>
      <c r="Z16" s="6"/>
      <c r="AA16" s="6"/>
      <c r="AB16" s="112" t="str">
        <f t="shared" si="2"/>
        <v/>
      </c>
      <c r="AC16" s="30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s="4" customFormat="1" ht="16.2" thickBot="1" x14ac:dyDescent="0.35">
      <c r="A17" s="19">
        <v>13</v>
      </c>
      <c r="B17" s="34">
        <v>24</v>
      </c>
      <c r="C17" s="34" t="s">
        <v>4</v>
      </c>
      <c r="D17" s="34">
        <v>25</v>
      </c>
      <c r="E17" s="71">
        <v>2011</v>
      </c>
      <c r="F17" s="54" t="s">
        <v>244</v>
      </c>
      <c r="G17" s="23">
        <v>40677</v>
      </c>
      <c r="H17" s="24">
        <v>40679</v>
      </c>
      <c r="I17" s="67" t="s">
        <v>243</v>
      </c>
      <c r="J17" s="51" t="s">
        <v>242</v>
      </c>
      <c r="K17" s="52"/>
      <c r="L17" s="52"/>
      <c r="M17" s="52"/>
      <c r="N17" s="53"/>
      <c r="O17" s="28" t="s">
        <v>241</v>
      </c>
      <c r="P17" s="28" t="s">
        <v>0</v>
      </c>
      <c r="Q17" s="29" t="s">
        <v>240</v>
      </c>
      <c r="R17" s="110" t="str">
        <f t="shared" si="3"/>
        <v>◄</v>
      </c>
      <c r="S17" s="11" t="s">
        <v>243</v>
      </c>
      <c r="T17" s="6"/>
      <c r="U17" s="110" t="str">
        <f t="shared" si="4"/>
        <v>◄</v>
      </c>
      <c r="V17" s="11" t="s">
        <v>313</v>
      </c>
      <c r="W17" s="6"/>
      <c r="X17" s="111" t="str">
        <f t="shared" si="0"/>
        <v>◄</v>
      </c>
      <c r="Y17" s="7" t="str">
        <f t="shared" si="1"/>
        <v>◄</v>
      </c>
      <c r="Z17" s="6"/>
      <c r="AA17" s="6"/>
      <c r="AB17" s="112" t="str">
        <f t="shared" si="2"/>
        <v/>
      </c>
      <c r="AC17" s="30"/>
      <c r="AD17" s="31"/>
      <c r="AE17" s="31"/>
      <c r="AF17" s="31"/>
      <c r="AG17" s="31"/>
      <c r="AH17" s="31"/>
      <c r="AI17" s="31"/>
      <c r="AJ17" s="31"/>
      <c r="AK17" s="31"/>
      <c r="AL17" s="32"/>
    </row>
    <row r="18" spans="1:38" s="4" customFormat="1" ht="16.2" thickBot="1" x14ac:dyDescent="0.35">
      <c r="A18" s="19">
        <v>14</v>
      </c>
      <c r="B18" s="34">
        <v>26</v>
      </c>
      <c r="C18" s="79" t="s">
        <v>4</v>
      </c>
      <c r="D18" s="79">
        <v>26</v>
      </c>
      <c r="E18" s="71">
        <v>2011</v>
      </c>
      <c r="F18" s="54" t="s">
        <v>235</v>
      </c>
      <c r="G18" s="23">
        <v>40719</v>
      </c>
      <c r="H18" s="24">
        <v>40721</v>
      </c>
      <c r="I18" s="66" t="s">
        <v>239</v>
      </c>
      <c r="J18" s="51" t="s">
        <v>238</v>
      </c>
      <c r="K18" s="52"/>
      <c r="L18" s="52"/>
      <c r="M18" s="52"/>
      <c r="N18" s="53"/>
      <c r="O18" s="28" t="s">
        <v>237</v>
      </c>
      <c r="P18" s="28" t="s">
        <v>0</v>
      </c>
      <c r="Q18" s="29" t="s">
        <v>236</v>
      </c>
      <c r="R18" s="110" t="str">
        <f t="shared" si="3"/>
        <v>◄</v>
      </c>
      <c r="S18" s="11" t="s">
        <v>239</v>
      </c>
      <c r="T18" s="6"/>
      <c r="U18" s="110" t="str">
        <f t="shared" si="4"/>
        <v>◄</v>
      </c>
      <c r="V18" s="11" t="s">
        <v>314</v>
      </c>
      <c r="W18" s="6"/>
      <c r="X18" s="111" t="str">
        <f t="shared" si="0"/>
        <v>◄</v>
      </c>
      <c r="Y18" s="7" t="str">
        <f t="shared" si="1"/>
        <v>◄</v>
      </c>
      <c r="Z18" s="6"/>
      <c r="AA18" s="6"/>
      <c r="AB18" s="112" t="str">
        <f t="shared" si="2"/>
        <v/>
      </c>
      <c r="AC18" s="30"/>
      <c r="AD18" s="31"/>
      <c r="AE18" s="31"/>
      <c r="AF18" s="31"/>
      <c r="AG18" s="31"/>
      <c r="AH18" s="31"/>
      <c r="AI18" s="31"/>
      <c r="AJ18" s="31"/>
      <c r="AK18" s="31"/>
      <c r="AL18" s="32"/>
    </row>
    <row r="19" spans="1:38" s="4" customFormat="1" ht="16.2" thickBot="1" x14ac:dyDescent="0.35">
      <c r="A19" s="33">
        <v>15</v>
      </c>
      <c r="B19" s="34">
        <v>27</v>
      </c>
      <c r="C19" s="34" t="s">
        <v>4</v>
      </c>
      <c r="D19" s="34">
        <v>28</v>
      </c>
      <c r="E19" s="71">
        <v>2011</v>
      </c>
      <c r="F19" s="54" t="s">
        <v>235</v>
      </c>
      <c r="G19" s="23">
        <v>40719</v>
      </c>
      <c r="H19" s="24">
        <v>40721</v>
      </c>
      <c r="I19" s="67" t="s">
        <v>234</v>
      </c>
      <c r="J19" s="51" t="s">
        <v>233</v>
      </c>
      <c r="K19" s="52"/>
      <c r="L19" s="52"/>
      <c r="M19" s="52"/>
      <c r="N19" s="53"/>
      <c r="O19" s="28" t="s">
        <v>232</v>
      </c>
      <c r="P19" s="28" t="s">
        <v>0</v>
      </c>
      <c r="Q19" s="29" t="s">
        <v>231</v>
      </c>
      <c r="R19" s="110" t="str">
        <f t="shared" si="3"/>
        <v>◄</v>
      </c>
      <c r="S19" s="11" t="s">
        <v>234</v>
      </c>
      <c r="T19" s="6"/>
      <c r="U19" s="110" t="str">
        <f t="shared" si="4"/>
        <v>◄</v>
      </c>
      <c r="V19" s="11" t="s">
        <v>315</v>
      </c>
      <c r="W19" s="6"/>
      <c r="X19" s="111" t="str">
        <f t="shared" si="0"/>
        <v>◄</v>
      </c>
      <c r="Y19" s="7" t="str">
        <f t="shared" si="1"/>
        <v>◄</v>
      </c>
      <c r="Z19" s="6"/>
      <c r="AA19" s="6"/>
      <c r="AB19" s="112" t="str">
        <f t="shared" si="2"/>
        <v/>
      </c>
      <c r="AC19" s="30"/>
      <c r="AD19" s="31"/>
      <c r="AE19" s="31"/>
      <c r="AF19" s="31"/>
      <c r="AG19" s="31"/>
      <c r="AH19" s="31"/>
      <c r="AI19" s="31"/>
      <c r="AJ19" s="31"/>
      <c r="AK19" s="31"/>
      <c r="AL19" s="32"/>
    </row>
    <row r="20" spans="1:38" s="4" customFormat="1" ht="16.2" thickBot="1" x14ac:dyDescent="0.35">
      <c r="A20" s="33">
        <v>16</v>
      </c>
      <c r="B20" s="34">
        <v>29</v>
      </c>
      <c r="C20" s="34" t="s">
        <v>4</v>
      </c>
      <c r="D20" s="34">
        <v>30</v>
      </c>
      <c r="E20" s="71">
        <v>2011</v>
      </c>
      <c r="F20" s="54" t="s">
        <v>230</v>
      </c>
      <c r="G20" s="23">
        <v>40719</v>
      </c>
      <c r="H20" s="24">
        <v>40721</v>
      </c>
      <c r="I20" s="67" t="s">
        <v>229</v>
      </c>
      <c r="J20" s="51" t="s">
        <v>228</v>
      </c>
      <c r="K20" s="52"/>
      <c r="L20" s="52"/>
      <c r="M20" s="52"/>
      <c r="N20" s="53"/>
      <c r="O20" s="28" t="s">
        <v>227</v>
      </c>
      <c r="P20" s="28" t="s">
        <v>0</v>
      </c>
      <c r="Q20" s="29" t="s">
        <v>226</v>
      </c>
      <c r="R20" s="110" t="str">
        <f t="shared" si="3"/>
        <v>◄</v>
      </c>
      <c r="S20" s="11" t="s">
        <v>229</v>
      </c>
      <c r="T20" s="6"/>
      <c r="U20" s="110" t="str">
        <f t="shared" si="4"/>
        <v>◄</v>
      </c>
      <c r="V20" s="11" t="s">
        <v>316</v>
      </c>
      <c r="W20" s="6"/>
      <c r="X20" s="111" t="str">
        <f t="shared" si="0"/>
        <v>◄</v>
      </c>
      <c r="Y20" s="7" t="str">
        <f t="shared" si="1"/>
        <v>◄</v>
      </c>
      <c r="Z20" s="6"/>
      <c r="AA20" s="6"/>
      <c r="AB20" s="112" t="str">
        <f t="shared" si="2"/>
        <v/>
      </c>
      <c r="AC20" s="30"/>
      <c r="AD20" s="31"/>
      <c r="AE20" s="31"/>
      <c r="AF20" s="31"/>
      <c r="AG20" s="31"/>
      <c r="AH20" s="31"/>
      <c r="AI20" s="31"/>
      <c r="AJ20" s="31"/>
      <c r="AK20" s="31"/>
      <c r="AL20" s="32"/>
    </row>
    <row r="21" spans="1:38" s="4" customFormat="1" ht="16.2" thickBot="1" x14ac:dyDescent="0.35">
      <c r="A21" s="33">
        <v>17</v>
      </c>
      <c r="B21" s="34">
        <v>31</v>
      </c>
      <c r="C21" s="34" t="s">
        <v>4</v>
      </c>
      <c r="D21" s="34">
        <v>32</v>
      </c>
      <c r="E21" s="71">
        <v>2011</v>
      </c>
      <c r="F21" s="54" t="s">
        <v>225</v>
      </c>
      <c r="G21" s="23">
        <v>40782</v>
      </c>
      <c r="H21" s="24">
        <v>40784</v>
      </c>
      <c r="I21" s="67" t="s">
        <v>224</v>
      </c>
      <c r="J21" s="51" t="s">
        <v>223</v>
      </c>
      <c r="K21" s="52"/>
      <c r="L21" s="52"/>
      <c r="M21" s="52"/>
      <c r="N21" s="53"/>
      <c r="O21" s="28" t="s">
        <v>222</v>
      </c>
      <c r="P21" s="28" t="s">
        <v>0</v>
      </c>
      <c r="Q21" s="29" t="s">
        <v>221</v>
      </c>
      <c r="R21" s="110" t="str">
        <f t="shared" si="3"/>
        <v>◄</v>
      </c>
      <c r="S21" s="11" t="s">
        <v>224</v>
      </c>
      <c r="T21" s="6"/>
      <c r="U21" s="110" t="str">
        <f t="shared" si="4"/>
        <v>◄</v>
      </c>
      <c r="V21" s="11" t="s">
        <v>317</v>
      </c>
      <c r="W21" s="6"/>
      <c r="X21" s="111" t="str">
        <f t="shared" si="0"/>
        <v>◄</v>
      </c>
      <c r="Y21" s="7" t="str">
        <f t="shared" si="1"/>
        <v>◄</v>
      </c>
      <c r="Z21" s="6"/>
      <c r="AA21" s="6"/>
      <c r="AB21" s="112" t="str">
        <f t="shared" si="2"/>
        <v/>
      </c>
      <c r="AC21" s="30"/>
      <c r="AD21" s="31"/>
      <c r="AE21" s="31"/>
      <c r="AF21" s="31"/>
      <c r="AG21" s="31"/>
      <c r="AH21" s="31"/>
      <c r="AI21" s="31"/>
      <c r="AJ21" s="31"/>
      <c r="AK21" s="31"/>
      <c r="AL21" s="32"/>
    </row>
    <row r="22" spans="1:38" s="4" customFormat="1" ht="16.2" thickBot="1" x14ac:dyDescent="0.35">
      <c r="A22" s="19">
        <v>18</v>
      </c>
      <c r="B22" s="20">
        <v>33</v>
      </c>
      <c r="C22" s="79" t="s">
        <v>4</v>
      </c>
      <c r="D22" s="79">
        <v>33</v>
      </c>
      <c r="E22" s="71">
        <v>2011</v>
      </c>
      <c r="F22" s="54" t="s">
        <v>220</v>
      </c>
      <c r="G22" s="23">
        <v>40782</v>
      </c>
      <c r="H22" s="24">
        <v>40784</v>
      </c>
      <c r="I22" s="67" t="s">
        <v>219</v>
      </c>
      <c r="J22" s="51" t="s">
        <v>218</v>
      </c>
      <c r="K22" s="52"/>
      <c r="L22" s="52"/>
      <c r="M22" s="52"/>
      <c r="N22" s="53"/>
      <c r="O22" s="28" t="s">
        <v>217</v>
      </c>
      <c r="P22" s="28" t="s">
        <v>0</v>
      </c>
      <c r="Q22" s="29" t="s">
        <v>216</v>
      </c>
      <c r="R22" s="110" t="str">
        <f t="shared" si="3"/>
        <v>◄</v>
      </c>
      <c r="S22" s="11" t="s">
        <v>219</v>
      </c>
      <c r="T22" s="6"/>
      <c r="U22" s="110" t="str">
        <f t="shared" si="4"/>
        <v>◄</v>
      </c>
      <c r="V22" s="11" t="s">
        <v>318</v>
      </c>
      <c r="W22" s="6"/>
      <c r="X22" s="111" t="str">
        <f t="shared" si="0"/>
        <v>◄</v>
      </c>
      <c r="Y22" s="7" t="str">
        <f t="shared" si="1"/>
        <v>◄</v>
      </c>
      <c r="Z22" s="6"/>
      <c r="AA22" s="6"/>
      <c r="AB22" s="112" t="str">
        <f t="shared" si="2"/>
        <v/>
      </c>
      <c r="AC22" s="30"/>
      <c r="AD22" s="31"/>
      <c r="AE22" s="31"/>
      <c r="AF22" s="31"/>
      <c r="AG22" s="31"/>
      <c r="AH22" s="31"/>
      <c r="AI22" s="31"/>
      <c r="AJ22" s="31"/>
      <c r="AK22" s="31"/>
      <c r="AL22" s="32"/>
    </row>
    <row r="23" spans="1:38" s="4" customFormat="1" ht="16.2" thickBot="1" x14ac:dyDescent="0.35">
      <c r="A23" s="19">
        <v>19</v>
      </c>
      <c r="B23" s="34">
        <v>34</v>
      </c>
      <c r="C23" s="34" t="s">
        <v>4</v>
      </c>
      <c r="D23" s="34">
        <v>34</v>
      </c>
      <c r="E23" s="71">
        <v>2011</v>
      </c>
      <c r="F23" s="54" t="s">
        <v>215</v>
      </c>
      <c r="G23" s="23">
        <v>40803</v>
      </c>
      <c r="H23" s="24">
        <v>40805</v>
      </c>
      <c r="I23" s="67" t="s">
        <v>214</v>
      </c>
      <c r="J23" s="51" t="s">
        <v>213</v>
      </c>
      <c r="K23" s="52"/>
      <c r="L23" s="52"/>
      <c r="M23" s="52"/>
      <c r="N23" s="53"/>
      <c r="O23" s="28" t="s">
        <v>212</v>
      </c>
      <c r="P23" s="28" t="s">
        <v>0</v>
      </c>
      <c r="Q23" s="29" t="s">
        <v>211</v>
      </c>
      <c r="R23" s="110" t="str">
        <f t="shared" si="3"/>
        <v>◄</v>
      </c>
      <c r="S23" s="11" t="s">
        <v>214</v>
      </c>
      <c r="T23" s="6"/>
      <c r="U23" s="110" t="str">
        <f t="shared" si="4"/>
        <v>◄</v>
      </c>
      <c r="V23" s="11" t="s">
        <v>319</v>
      </c>
      <c r="W23" s="6"/>
      <c r="X23" s="111" t="str">
        <f t="shared" si="0"/>
        <v>◄</v>
      </c>
      <c r="Y23" s="7" t="str">
        <f t="shared" si="1"/>
        <v>◄</v>
      </c>
      <c r="Z23" s="6"/>
      <c r="AA23" s="6"/>
      <c r="AB23" s="112" t="str">
        <f t="shared" si="2"/>
        <v/>
      </c>
      <c r="AC23" s="30"/>
      <c r="AD23" s="31"/>
      <c r="AE23" s="31"/>
      <c r="AF23" s="31"/>
      <c r="AG23" s="31"/>
      <c r="AH23" s="31"/>
      <c r="AI23" s="31"/>
      <c r="AJ23" s="31"/>
      <c r="AK23" s="31"/>
      <c r="AL23" s="32"/>
    </row>
    <row r="24" spans="1:38" s="4" customFormat="1" ht="16.2" thickBot="1" x14ac:dyDescent="0.35">
      <c r="A24" s="33">
        <v>20</v>
      </c>
      <c r="B24" s="34">
        <v>35</v>
      </c>
      <c r="C24" s="34" t="s">
        <v>4</v>
      </c>
      <c r="D24" s="34">
        <v>36</v>
      </c>
      <c r="E24" s="71">
        <v>2011</v>
      </c>
      <c r="F24" s="54" t="s">
        <v>210</v>
      </c>
      <c r="G24" s="23">
        <v>40803</v>
      </c>
      <c r="H24" s="24">
        <v>40805</v>
      </c>
      <c r="I24" s="67" t="s">
        <v>209</v>
      </c>
      <c r="J24" s="51" t="s">
        <v>208</v>
      </c>
      <c r="K24" s="52"/>
      <c r="L24" s="52"/>
      <c r="M24" s="52"/>
      <c r="N24" s="53"/>
      <c r="O24" s="28" t="s">
        <v>207</v>
      </c>
      <c r="P24" s="28" t="s">
        <v>0</v>
      </c>
      <c r="Q24" s="29" t="s">
        <v>206</v>
      </c>
      <c r="R24" s="110" t="str">
        <f t="shared" si="3"/>
        <v>◄</v>
      </c>
      <c r="S24" s="11" t="s">
        <v>209</v>
      </c>
      <c r="T24" s="6"/>
      <c r="U24" s="110" t="str">
        <f t="shared" si="4"/>
        <v>◄</v>
      </c>
      <c r="V24" s="11" t="s">
        <v>320</v>
      </c>
      <c r="W24" s="6"/>
      <c r="X24" s="111" t="str">
        <f t="shared" si="0"/>
        <v>◄</v>
      </c>
      <c r="Y24" s="7" t="str">
        <f t="shared" si="1"/>
        <v>◄</v>
      </c>
      <c r="Z24" s="6"/>
      <c r="AA24" s="6"/>
      <c r="AB24" s="112" t="str">
        <f t="shared" si="2"/>
        <v/>
      </c>
      <c r="AC24" s="30"/>
      <c r="AD24" s="31"/>
      <c r="AE24" s="31"/>
      <c r="AF24" s="31"/>
      <c r="AG24" s="31"/>
      <c r="AH24" s="31"/>
      <c r="AI24" s="31"/>
      <c r="AJ24" s="31"/>
      <c r="AK24" s="31"/>
      <c r="AL24" s="32"/>
    </row>
    <row r="25" spans="1:38" s="4" customFormat="1" ht="16.2" thickBot="1" x14ac:dyDescent="0.35">
      <c r="A25" s="33">
        <v>21</v>
      </c>
      <c r="B25" s="34">
        <v>37</v>
      </c>
      <c r="C25" s="34" t="s">
        <v>4</v>
      </c>
      <c r="D25" s="34">
        <v>38</v>
      </c>
      <c r="E25" s="71">
        <v>2011</v>
      </c>
      <c r="F25" s="54" t="s">
        <v>205</v>
      </c>
      <c r="G25" s="23">
        <v>40831</v>
      </c>
      <c r="H25" s="24">
        <v>40833</v>
      </c>
      <c r="I25" s="67" t="s">
        <v>204</v>
      </c>
      <c r="J25" s="51" t="s">
        <v>203</v>
      </c>
      <c r="K25" s="52"/>
      <c r="L25" s="52"/>
      <c r="M25" s="52"/>
      <c r="N25" s="53"/>
      <c r="O25" s="28" t="s">
        <v>202</v>
      </c>
      <c r="P25" s="28" t="s">
        <v>85</v>
      </c>
      <c r="Q25" s="29" t="s">
        <v>85</v>
      </c>
      <c r="R25" s="110" t="str">
        <f t="shared" si="3"/>
        <v>◄</v>
      </c>
      <c r="S25" s="11" t="s">
        <v>204</v>
      </c>
      <c r="T25" s="6"/>
      <c r="U25" s="110" t="str">
        <f t="shared" si="4"/>
        <v>◄</v>
      </c>
      <c r="V25" s="11" t="s">
        <v>321</v>
      </c>
      <c r="W25" s="6"/>
      <c r="X25" s="111" t="str">
        <f t="shared" si="0"/>
        <v>◄</v>
      </c>
      <c r="Y25" s="7" t="str">
        <f t="shared" si="1"/>
        <v>◄</v>
      </c>
      <c r="Z25" s="6"/>
      <c r="AA25" s="6"/>
      <c r="AB25" s="112" t="str">
        <f t="shared" si="2"/>
        <v/>
      </c>
      <c r="AC25" s="30"/>
      <c r="AD25" s="31"/>
      <c r="AE25" s="31"/>
      <c r="AF25" s="31"/>
      <c r="AG25" s="31"/>
      <c r="AH25" s="31"/>
      <c r="AI25" s="31"/>
      <c r="AJ25" s="31"/>
      <c r="AK25" s="31"/>
      <c r="AL25" s="32"/>
    </row>
    <row r="26" spans="1:38" s="4" customFormat="1" ht="16.2" thickBot="1" x14ac:dyDescent="0.35">
      <c r="A26" s="19">
        <v>22</v>
      </c>
      <c r="B26" s="20">
        <v>39</v>
      </c>
      <c r="C26" s="79" t="s">
        <v>4</v>
      </c>
      <c r="D26" s="79">
        <v>39</v>
      </c>
      <c r="E26" s="71">
        <v>2011</v>
      </c>
      <c r="F26" s="54" t="s">
        <v>201</v>
      </c>
      <c r="G26" s="23">
        <v>40831</v>
      </c>
      <c r="H26" s="24">
        <v>40833</v>
      </c>
      <c r="I26" s="66" t="s">
        <v>200</v>
      </c>
      <c r="J26" s="51" t="s">
        <v>199</v>
      </c>
      <c r="K26" s="52"/>
      <c r="L26" s="52"/>
      <c r="M26" s="52"/>
      <c r="N26" s="53"/>
      <c r="O26" s="28" t="s">
        <v>198</v>
      </c>
      <c r="P26" s="28" t="s">
        <v>0</v>
      </c>
      <c r="Q26" s="29" t="s">
        <v>197</v>
      </c>
      <c r="R26" s="110" t="str">
        <f t="shared" si="3"/>
        <v>◄</v>
      </c>
      <c r="S26" s="11" t="s">
        <v>200</v>
      </c>
      <c r="T26" s="6"/>
      <c r="U26" s="110" t="str">
        <f t="shared" si="4"/>
        <v>◄</v>
      </c>
      <c r="V26" s="11" t="s">
        <v>322</v>
      </c>
      <c r="W26" s="6"/>
      <c r="X26" s="111" t="str">
        <f t="shared" si="0"/>
        <v>◄</v>
      </c>
      <c r="Y26" s="7" t="str">
        <f t="shared" si="1"/>
        <v>◄</v>
      </c>
      <c r="Z26" s="6"/>
      <c r="AA26" s="6"/>
      <c r="AB26" s="112" t="str">
        <f t="shared" si="2"/>
        <v/>
      </c>
      <c r="AC26" s="30"/>
      <c r="AD26" s="31"/>
      <c r="AE26" s="31"/>
      <c r="AF26" s="31"/>
      <c r="AG26" s="31"/>
      <c r="AH26" s="31"/>
      <c r="AI26" s="31"/>
      <c r="AJ26" s="31"/>
      <c r="AK26" s="31"/>
      <c r="AL26" s="32"/>
    </row>
    <row r="27" spans="1:38" s="4" customFormat="1" ht="16.2" thickBot="1" x14ac:dyDescent="0.35">
      <c r="A27" s="33">
        <v>23</v>
      </c>
      <c r="B27" s="34">
        <v>40</v>
      </c>
      <c r="C27" s="34" t="s">
        <v>4</v>
      </c>
      <c r="D27" s="34">
        <v>41</v>
      </c>
      <c r="E27" s="71">
        <v>2011</v>
      </c>
      <c r="F27" s="54" t="s">
        <v>196</v>
      </c>
      <c r="G27" s="23">
        <v>40845</v>
      </c>
      <c r="H27" s="24">
        <v>40847</v>
      </c>
      <c r="I27" s="67" t="s">
        <v>195</v>
      </c>
      <c r="J27" s="51" t="s">
        <v>194</v>
      </c>
      <c r="K27" s="52"/>
      <c r="L27" s="52"/>
      <c r="M27" s="52"/>
      <c r="N27" s="53"/>
      <c r="O27" s="28" t="s">
        <v>193</v>
      </c>
      <c r="P27" s="28" t="s">
        <v>0</v>
      </c>
      <c r="Q27" s="29" t="s">
        <v>192</v>
      </c>
      <c r="R27" s="110" t="str">
        <f t="shared" si="3"/>
        <v>◄</v>
      </c>
      <c r="S27" s="11" t="s">
        <v>195</v>
      </c>
      <c r="T27" s="6"/>
      <c r="U27" s="110" t="str">
        <f t="shared" si="4"/>
        <v>◄</v>
      </c>
      <c r="V27" s="11" t="s">
        <v>323</v>
      </c>
      <c r="W27" s="6"/>
      <c r="X27" s="111" t="str">
        <f t="shared" si="0"/>
        <v>◄</v>
      </c>
      <c r="Y27" s="7" t="str">
        <f t="shared" si="1"/>
        <v>◄</v>
      </c>
      <c r="Z27" s="6"/>
      <c r="AA27" s="6"/>
      <c r="AB27" s="112" t="str">
        <f t="shared" si="2"/>
        <v/>
      </c>
      <c r="AC27" s="30"/>
      <c r="AD27" s="31"/>
      <c r="AE27" s="31"/>
      <c r="AF27" s="31"/>
      <c r="AG27" s="31"/>
      <c r="AH27" s="31"/>
      <c r="AI27" s="31"/>
      <c r="AJ27" s="31"/>
      <c r="AK27" s="31"/>
      <c r="AL27" s="32"/>
    </row>
    <row r="28" spans="1:38" s="4" customFormat="1" ht="16.2" thickBot="1" x14ac:dyDescent="0.35">
      <c r="A28" s="33">
        <v>24</v>
      </c>
      <c r="B28" s="34">
        <v>42</v>
      </c>
      <c r="C28" s="34" t="s">
        <v>4</v>
      </c>
      <c r="D28" s="34">
        <v>43</v>
      </c>
      <c r="E28" s="71">
        <v>2011</v>
      </c>
      <c r="F28" s="54" t="s">
        <v>189</v>
      </c>
      <c r="G28" s="23">
        <v>40845</v>
      </c>
      <c r="H28" s="24">
        <v>40847</v>
      </c>
      <c r="I28" s="66" t="s">
        <v>191</v>
      </c>
      <c r="J28" s="51" t="s">
        <v>190</v>
      </c>
      <c r="K28" s="52"/>
      <c r="L28" s="95"/>
      <c r="M28" s="52"/>
      <c r="N28" s="53"/>
      <c r="O28" s="28" t="s">
        <v>186</v>
      </c>
      <c r="P28" s="28" t="s">
        <v>0</v>
      </c>
      <c r="Q28" s="29" t="s">
        <v>185</v>
      </c>
      <c r="R28" s="110" t="str">
        <f t="shared" si="3"/>
        <v>◄</v>
      </c>
      <c r="S28" s="11" t="s">
        <v>191</v>
      </c>
      <c r="T28" s="6"/>
      <c r="U28" s="110" t="str">
        <f t="shared" si="4"/>
        <v>◄</v>
      </c>
      <c r="V28" s="11" t="s">
        <v>324</v>
      </c>
      <c r="W28" s="6"/>
      <c r="X28" s="111" t="str">
        <f t="shared" si="0"/>
        <v>◄</v>
      </c>
      <c r="Y28" s="7" t="str">
        <f t="shared" si="1"/>
        <v>◄</v>
      </c>
      <c r="Z28" s="6"/>
      <c r="AA28" s="6"/>
      <c r="AB28" s="112" t="str">
        <f t="shared" si="2"/>
        <v/>
      </c>
      <c r="AC28" s="30"/>
      <c r="AD28" s="31"/>
      <c r="AE28" s="31"/>
      <c r="AF28" s="31"/>
      <c r="AG28" s="31"/>
      <c r="AH28" s="31"/>
      <c r="AI28" s="31"/>
      <c r="AJ28" s="31"/>
      <c r="AK28" s="31"/>
      <c r="AL28" s="32"/>
    </row>
    <row r="29" spans="1:38" s="4" customFormat="1" ht="16.2" thickBot="1" x14ac:dyDescent="0.35">
      <c r="A29" s="39">
        <v>24</v>
      </c>
      <c r="B29" s="40">
        <v>42</v>
      </c>
      <c r="C29" s="40" t="s">
        <v>4</v>
      </c>
      <c r="D29" s="40">
        <v>43</v>
      </c>
      <c r="E29" s="72">
        <v>2011</v>
      </c>
      <c r="F29" s="41" t="s">
        <v>189</v>
      </c>
      <c r="G29" s="42">
        <v>40845</v>
      </c>
      <c r="H29" s="43">
        <v>40847</v>
      </c>
      <c r="I29" s="67" t="s">
        <v>188</v>
      </c>
      <c r="J29" s="57" t="s">
        <v>187</v>
      </c>
      <c r="K29" s="93"/>
      <c r="L29" s="94"/>
      <c r="M29" s="93"/>
      <c r="N29" s="92"/>
      <c r="O29" s="28" t="s">
        <v>186</v>
      </c>
      <c r="P29" s="28" t="s">
        <v>0</v>
      </c>
      <c r="Q29" s="29" t="s">
        <v>185</v>
      </c>
      <c r="R29" s="113" t="str">
        <f t="shared" si="3"/>
        <v>◄</v>
      </c>
      <c r="S29" s="11" t="s">
        <v>188</v>
      </c>
      <c r="T29" s="114"/>
      <c r="U29" s="86"/>
      <c r="V29" s="86"/>
      <c r="W29" s="86"/>
      <c r="X29" s="115" t="str">
        <f t="shared" si="0"/>
        <v>◄</v>
      </c>
      <c r="Y29" s="116" t="str">
        <f t="shared" si="1"/>
        <v>◄</v>
      </c>
      <c r="Z29" s="114"/>
      <c r="AA29" s="114"/>
      <c r="AB29" s="117" t="str">
        <f t="shared" si="2"/>
        <v/>
      </c>
      <c r="AC29" s="30"/>
      <c r="AD29" s="31"/>
      <c r="AE29" s="31"/>
      <c r="AF29" s="31"/>
      <c r="AG29" s="31"/>
      <c r="AH29" s="31"/>
      <c r="AI29" s="31"/>
      <c r="AJ29" s="31"/>
      <c r="AK29" s="31"/>
      <c r="AL29" s="32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  <row r="57" spans="18:23" x14ac:dyDescent="0.3">
      <c r="R57"/>
      <c r="T57"/>
      <c r="U57"/>
      <c r="W57"/>
    </row>
    <row r="58" spans="18:23" x14ac:dyDescent="0.3">
      <c r="R58"/>
      <c r="T58"/>
      <c r="U58"/>
      <c r="W58"/>
    </row>
  </sheetData>
  <sheetProtection sheet="1" objects="1" scenarios="1" autoFilter="0"/>
  <autoFilter ref="A1:AB58" xr:uid="{0EBCD419-35BE-4562-808C-DF88409A4517}"/>
  <mergeCells count="11">
    <mergeCell ref="J4:N4"/>
    <mergeCell ref="O4:Q4"/>
    <mergeCell ref="G3:H3"/>
    <mergeCell ref="O3:Q3"/>
    <mergeCell ref="S2:T2"/>
    <mergeCell ref="V2:W2"/>
    <mergeCell ref="Y2:AB2"/>
    <mergeCell ref="S3:T3"/>
    <mergeCell ref="V3:W3"/>
    <mergeCell ref="Y3:Z3"/>
    <mergeCell ref="AA3:AB3"/>
  </mergeCells>
  <conditionalFormatting sqref="I4">
    <cfRule type="containsText" dxfId="559" priority="174" operator="containsText" text=" -----">
      <formula>NOT(ISERROR(SEARCH(" -----",I4)))</formula>
    </cfRule>
    <cfRule type="containsText" dxfId="558" priority="173" operator="containsText" text="◙">
      <formula>NOT(ISERROR(SEARCH("◙",I4)))</formula>
    </cfRule>
    <cfRule type="containsText" dxfId="557" priority="172" operator="containsText" text=" -----">
      <formula>NOT(ISERROR(SEARCH(" -----",I4)))</formula>
    </cfRule>
    <cfRule type="containsText" dxfId="556" priority="171" operator="containsText" text="?missend">
      <formula>NOT(ISERROR(SEARCH("?missend",I4)))</formula>
    </cfRule>
    <cfRule type="containsText" dxfId="555" priority="170" operator="containsText" text="P.">
      <formula>NOT(ISERROR(SEARCH("P.",I4)))</formula>
    </cfRule>
    <cfRule type="containsText" dxfId="554" priority="169" operator="containsText" text=" -----">
      <formula>NOT(ISERROR(SEARCH(" -----",I4)))</formula>
    </cfRule>
    <cfRule type="containsText" dxfId="553" priority="168" operator="containsText" text="◙">
      <formula>NOT(ISERROR(SEARCH("◙",I4)))</formula>
    </cfRule>
    <cfRule type="containsText" dxfId="552" priority="175" operator="containsText" text="P.">
      <formula>NOT(ISERROR(SEARCH("P.",I4)))</formula>
    </cfRule>
  </conditionalFormatting>
  <conditionalFormatting sqref="P5:Q29">
    <cfRule type="containsBlanks" dxfId="551" priority="166">
      <formula>LEN(TRIM(P5))=0</formula>
    </cfRule>
  </conditionalFormatting>
  <conditionalFormatting sqref="S4">
    <cfRule type="containsText" dxfId="550" priority="135" operator="containsText" text="?missend">
      <formula>NOT(ISERROR(SEARCH("?missend",S4)))</formula>
    </cfRule>
    <cfRule type="containsText" dxfId="549" priority="136" operator="containsText" text=" -----">
      <formula>NOT(ISERROR(SEARCH(" -----",S4)))</formula>
    </cfRule>
    <cfRule type="containsText" dxfId="548" priority="132" operator="containsText" text="◙">
      <formula>NOT(ISERROR(SEARCH("◙",S4)))</formula>
    </cfRule>
    <cfRule type="containsText" dxfId="547" priority="133" operator="containsText" text=" -----">
      <formula>NOT(ISERROR(SEARCH(" -----",S4)))</formula>
    </cfRule>
    <cfRule type="containsText" dxfId="546" priority="134" operator="containsText" text="P.">
      <formula>NOT(ISERROR(SEARCH("P.",S4)))</formula>
    </cfRule>
  </conditionalFormatting>
  <conditionalFormatting sqref="S4:S29">
    <cfRule type="containsText" dxfId="545" priority="139" operator="containsText" text="P.">
      <formula>NOT(ISERROR(SEARCH("P.",S4)))</formula>
    </cfRule>
    <cfRule type="containsText" dxfId="544" priority="138" operator="containsText" text=" -----">
      <formula>NOT(ISERROR(SEARCH(" -----",S4)))</formula>
    </cfRule>
    <cfRule type="containsText" dxfId="543" priority="137" operator="containsText" text="◙">
      <formula>NOT(ISERROR(SEARCH("◙",S4)))</formula>
    </cfRule>
  </conditionalFormatting>
  <conditionalFormatting sqref="S5:S29">
    <cfRule type="containsText" dxfId="542" priority="155" operator="containsText" text="?FDS-">
      <formula>NOT(ISERROR(SEARCH("?FDS-",S5)))</formula>
    </cfRule>
    <cfRule type="containsText" dxfId="541" priority="159" operator="containsText" text=" -----">
      <formula>NOT(ISERROR(SEARCH(" -----",S5)))</formula>
    </cfRule>
    <cfRule type="containsText" dxfId="540" priority="158" operator="containsText" text="P.">
      <formula>NOT(ISERROR(SEARCH("P.",S5)))</formula>
    </cfRule>
    <cfRule type="containsText" dxfId="539" priority="157" operator="containsText" text="◙">
      <formula>NOT(ISERROR(SEARCH("◙",S5)))</formula>
    </cfRule>
    <cfRule type="containsText" dxfId="538" priority="156" operator="containsText" text=" -----">
      <formula>NOT(ISERROR(SEARCH(" -----",S5)))</formula>
    </cfRule>
  </conditionalFormatting>
  <conditionalFormatting sqref="U29">
    <cfRule type="containsText" dxfId="537" priority="2" operator="containsText" text=" -----">
      <formula>NOT(ISERROR(SEARCH(" -----",U29)))</formula>
    </cfRule>
    <cfRule type="containsText" dxfId="536" priority="3" operator="containsText" text="◙">
      <formula>NOT(ISERROR(SEARCH("◙",U29)))</formula>
    </cfRule>
    <cfRule type="containsText" dxfId="535" priority="4" operator="containsText" text="P.">
      <formula>NOT(ISERROR(SEARCH("P.",U29)))</formula>
    </cfRule>
    <cfRule type="containsText" dxfId="534" priority="5" operator="containsText" text=" -----">
      <formula>NOT(ISERROR(SEARCH(" -----",U29)))</formula>
    </cfRule>
    <cfRule type="containsText" dxfId="533" priority="6" operator="containsText" text="◙">
      <formula>NOT(ISERROR(SEARCH("◙",U29)))</formula>
    </cfRule>
    <cfRule type="containsText" dxfId="532" priority="7" operator="containsText" text=" -----">
      <formula>NOT(ISERROR(SEARCH(" -----",U29)))</formula>
    </cfRule>
    <cfRule type="containsText" dxfId="531" priority="8" operator="containsText" text="P.">
      <formula>NOT(ISERROR(SEARCH("P.",U29)))</formula>
    </cfRule>
  </conditionalFormatting>
  <conditionalFormatting sqref="U29:W29">
    <cfRule type="containsText" dxfId="530" priority="1" operator="containsText" text="?FDS-">
      <formula>NOT(ISERROR(SEARCH("?FDS-",U29)))</formula>
    </cfRule>
  </conditionalFormatting>
  <conditionalFormatting sqref="V4">
    <cfRule type="containsText" dxfId="529" priority="124" operator="containsText" text="◙">
      <formula>NOT(ISERROR(SEARCH("◙",V4)))</formula>
    </cfRule>
    <cfRule type="containsText" dxfId="528" priority="125" operator="containsText" text=" -----">
      <formula>NOT(ISERROR(SEARCH(" -----",V4)))</formula>
    </cfRule>
    <cfRule type="containsText" dxfId="527" priority="126" operator="containsText" text="P.">
      <formula>NOT(ISERROR(SEARCH("P.",V4)))</formula>
    </cfRule>
    <cfRule type="containsText" dxfId="526" priority="127" operator="containsText" text="?missend">
      <formula>NOT(ISERROR(SEARCH("?missend",V4)))</formula>
    </cfRule>
    <cfRule type="containsText" dxfId="525" priority="129" operator="containsText" text="◙">
      <formula>NOT(ISERROR(SEARCH("◙",V4)))</formula>
    </cfRule>
    <cfRule type="containsText" dxfId="524" priority="130" operator="containsText" text=" -----">
      <formula>NOT(ISERROR(SEARCH(" -----",V4)))</formula>
    </cfRule>
    <cfRule type="containsText" dxfId="523" priority="131" operator="containsText" text="P.">
      <formula>NOT(ISERROR(SEARCH("P.",V4)))</formula>
    </cfRule>
    <cfRule type="containsText" dxfId="522" priority="128" operator="containsText" text=" -----">
      <formula>NOT(ISERROR(SEARCH(" -----",V4)))</formula>
    </cfRule>
  </conditionalFormatting>
  <conditionalFormatting sqref="V5:V17 V19:V28">
    <cfRule type="containsText" dxfId="521" priority="149" operator="containsText" text="◙">
      <formula>NOT(ISERROR(SEARCH("◙",V5)))</formula>
    </cfRule>
    <cfRule type="containsText" dxfId="520" priority="150" operator="containsText" text="P.">
      <formula>NOT(ISERROR(SEARCH("P.",V5)))</formula>
    </cfRule>
    <cfRule type="containsText" dxfId="519" priority="151" operator="containsText" text=" -----">
      <formula>NOT(ISERROR(SEARCH(" -----",V5)))</formula>
    </cfRule>
    <cfRule type="containsText" dxfId="518" priority="152" operator="containsText" text="◙">
      <formula>NOT(ISERROR(SEARCH("◙",V5)))</formula>
    </cfRule>
    <cfRule type="containsText" dxfId="517" priority="153" operator="containsText" text=" -----">
      <formula>NOT(ISERROR(SEARCH(" -----",V5)))</formula>
    </cfRule>
    <cfRule type="containsText" dxfId="516" priority="154" operator="containsText" text="P.">
      <formula>NOT(ISERROR(SEARCH("P.",V5)))</formula>
    </cfRule>
  </conditionalFormatting>
  <conditionalFormatting sqref="V5:V21">
    <cfRule type="containsText" dxfId="515" priority="147" operator="containsText" text=" -----">
      <formula>NOT(ISERROR(SEARCH(" -----",V5)))</formula>
    </cfRule>
  </conditionalFormatting>
  <conditionalFormatting sqref="V5:V28">
    <cfRule type="containsText" dxfId="514" priority="140" operator="containsText" text="?FDS-">
      <formula>NOT(ISERROR(SEARCH("?FDS-",V5)))</formula>
    </cfRule>
  </conditionalFormatting>
  <conditionalFormatting sqref="V18">
    <cfRule type="containsText" dxfId="513" priority="142" operator="containsText" text=" -----">
      <formula>NOT(ISERROR(SEARCH(" -----",V18)))</formula>
    </cfRule>
    <cfRule type="containsText" dxfId="512" priority="143" operator="containsText" text="◙">
      <formula>NOT(ISERROR(SEARCH("◙",V18)))</formula>
    </cfRule>
    <cfRule type="containsText" dxfId="511" priority="144" operator="containsText" text="P.">
      <formula>NOT(ISERROR(SEARCH("P.",V18)))</formula>
    </cfRule>
    <cfRule type="containsText" dxfId="510" priority="145" operator="containsText" text=" -----">
      <formula>NOT(ISERROR(SEARCH(" -----",V18)))</formula>
    </cfRule>
    <cfRule type="containsText" dxfId="509" priority="146" operator="containsText" text="◙">
      <formula>NOT(ISERROR(SEARCH("◙",V18)))</formula>
    </cfRule>
    <cfRule type="containsText" dxfId="508" priority="148" operator="containsText" text="P.">
      <formula>NOT(ISERROR(SEARCH("P.",V18)))</formula>
    </cfRule>
  </conditionalFormatting>
  <conditionalFormatting sqref="V22:V26 V28">
    <cfRule type="containsText" dxfId="507" priority="141" operator="containsText" text=" -----">
      <formula>NOT(ISERROR(SEARCH(" -----",V22)))</formula>
    </cfRule>
  </conditionalFormatting>
  <conditionalFormatting sqref="V27">
    <cfRule type="containsText" dxfId="506" priority="25" operator="containsText" text=" -----">
      <formula>NOT(ISERROR(SEARCH(" -----",V27)))</formula>
    </cfRule>
  </conditionalFormatting>
  <conditionalFormatting sqref="V29">
    <cfRule type="containsText" dxfId="505" priority="24" operator="containsText" text="P.">
      <formula>NOT(ISERROR(SEARCH("P.",V29)))</formula>
    </cfRule>
    <cfRule type="containsText" dxfId="504" priority="23" operator="containsText" text=" -----">
      <formula>NOT(ISERROR(SEARCH(" -----",V29)))</formula>
    </cfRule>
    <cfRule type="containsText" dxfId="503" priority="21" operator="containsText" text=" -----">
      <formula>NOT(ISERROR(SEARCH(" -----",V29)))</formula>
    </cfRule>
    <cfRule type="containsText" dxfId="502" priority="22" operator="containsText" text="◙">
      <formula>NOT(ISERROR(SEARCH("◙",V29)))</formula>
    </cfRule>
    <cfRule type="containsText" dxfId="501" priority="20" operator="containsText" text="P.">
      <formula>NOT(ISERROR(SEARCH("P.",V29)))</formula>
    </cfRule>
    <cfRule type="containsText" dxfId="500" priority="19" operator="containsText" text="◙">
      <formula>NOT(ISERROR(SEARCH("◙",V29)))</formula>
    </cfRule>
  </conditionalFormatting>
  <conditionalFormatting sqref="V29:W29">
    <cfRule type="containsText" dxfId="499" priority="15" operator="containsText" text=" -----">
      <formula>NOT(ISERROR(SEARCH(" -----",V29)))</formula>
    </cfRule>
  </conditionalFormatting>
  <conditionalFormatting sqref="W5:W28">
    <cfRule type="containsText" dxfId="498" priority="160" operator="containsText" text="Ø">
      <formula>NOT(ISERROR(SEARCH("Ø",W5)))</formula>
    </cfRule>
  </conditionalFormatting>
  <conditionalFormatting sqref="W29">
    <cfRule type="containsText" dxfId="497" priority="11" operator="containsText" text="◙">
      <formula>NOT(ISERROR(SEARCH("◙",W29)))</formula>
    </cfRule>
    <cfRule type="containsText" dxfId="496" priority="16" operator="containsText" text="P.">
      <formula>NOT(ISERROR(SEARCH("P.",W29)))</formula>
    </cfRule>
    <cfRule type="containsText" dxfId="495" priority="14" operator="containsText" text="◙">
      <formula>NOT(ISERROR(SEARCH("◙",W29)))</formula>
    </cfRule>
    <cfRule type="containsText" dxfId="494" priority="13" operator="containsText" text=" -----">
      <formula>NOT(ISERROR(SEARCH(" -----",W29)))</formula>
    </cfRule>
    <cfRule type="containsText" dxfId="493" priority="12" operator="containsText" text="P.">
      <formula>NOT(ISERROR(SEARCH("P.",W29)))</formula>
    </cfRule>
    <cfRule type="containsText" dxfId="492" priority="10" operator="containsText" text=" -----">
      <formula>NOT(ISERROR(SEARCH(" -----",W29)))</formula>
    </cfRule>
  </conditionalFormatting>
  <conditionalFormatting sqref="X5:X29">
    <cfRule type="cellIs" dxfId="491" priority="162" operator="equal">
      <formula>"◄"</formula>
    </cfRule>
    <cfRule type="cellIs" dxfId="490" priority="163" operator="equal">
      <formula>"•"</formula>
    </cfRule>
    <cfRule type="cellIs" priority="164" operator="equal">
      <formula>"◄"</formula>
    </cfRule>
    <cfRule type="cellIs" dxfId="489" priority="165" operator="equal">
      <formula>"►"</formula>
    </cfRule>
  </conditionalFormatting>
  <conditionalFormatting sqref="Y4">
    <cfRule type="containsText" dxfId="488" priority="26" operator="containsText" text=" -">
      <formula>NOT(ISERROR(SEARCH(" -",Y4)))</formula>
    </cfRule>
  </conditionalFormatting>
  <conditionalFormatting sqref="Z4:AA29">
    <cfRule type="containsText" dxfId="487" priority="27" operator="containsText" text="Ø">
      <formula>NOT(ISERROR(SEARCH("Ø",Z4)))</formula>
    </cfRule>
  </conditionalFormatting>
  <hyperlinks>
    <hyperlink ref="J3" r:id="rId1" display="https://timbres-be-album.jouwweb.be/timbres-be/albums-fr-a2010-j2019-inventaire-disposition-des-feuilles/album-fr-a2011-4089-4193c-inventaire?preview=eyJ0eXAiOiJKV1QiLCJhbGciOiJIUzI1NiJ9.eyJpYXQiOjE3MTEzNTMzNjUuMzE5MDIxLCJleHAiOjE3MTEzNTY5NjUuMzE5MDMsIndpZCI6MTc5ODE0NX0.cvLEMg5QheyJqeMvd4UdvwkSXWeyusqhvdmIMcFn77A&amp;_gl=1*1rq738r*_ga*Njc5NjU2NDcuMTcxMTM1MzMzMQ..*_ga_E6PZPGE4QM*MTcxMTM1MzMzMC4xLjEuMTcxMTM1MzM2My4yOS4wLjA." xr:uid="{2886EB67-4EEB-47DD-8C3D-73974308EC85}"/>
  </hyperlinks>
  <printOptions horizontalCentered="1"/>
  <pageMargins left="0" right="0" top="0.31496062992125984" bottom="0" header="0" footer="0"/>
  <pageSetup paperSize="9" scale="79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51905-2AFA-41E3-B504-6761CCC5F59B}">
  <dimension ref="A1:AO56"/>
  <sheetViews>
    <sheetView showZeros="0" zoomScale="80" zoomScaleNormal="8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A2" sqref="A2:AB27"/>
    </sheetView>
  </sheetViews>
  <sheetFormatPr defaultColWidth="8.88671875" defaultRowHeight="14.4" x14ac:dyDescent="0.3"/>
  <cols>
    <col min="1" max="1" width="6.6640625" style="17" customWidth="1"/>
    <col min="2" max="2" width="5.109375" style="17" customWidth="1"/>
    <col min="3" max="3" width="4.21875" style="17" customWidth="1"/>
    <col min="4" max="4" width="5.109375" style="17" customWidth="1"/>
    <col min="5" max="5" width="7" style="1" customWidth="1"/>
    <col min="6" max="6" width="25.6640625" style="1" customWidth="1"/>
    <col min="7" max="7" width="12.109375" style="3" customWidth="1"/>
    <col min="8" max="8" width="11" style="9" customWidth="1"/>
    <col min="9" max="9" width="15.44140625" style="68" customWidth="1"/>
    <col min="10" max="10" width="43.5546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2" customWidth="1"/>
    <col min="19" max="19" width="14.5546875" style="1" customWidth="1"/>
    <col min="20" max="20" width="5.21875" style="32" customWidth="1"/>
    <col min="21" max="21" width="2.88671875" style="32" customWidth="1"/>
    <col min="22" max="22" width="16.109375" style="1" customWidth="1"/>
    <col min="23" max="23" width="6" style="32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0"/>
      <c r="S1" s="10"/>
      <c r="T1" s="80"/>
      <c r="U1" s="80"/>
      <c r="V1" s="10"/>
      <c r="W1" s="80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430</v>
      </c>
      <c r="K2" s="102"/>
      <c r="L2" s="102"/>
      <c r="M2" s="101"/>
      <c r="N2" s="100"/>
      <c r="O2" s="74"/>
      <c r="P2" s="74"/>
      <c r="Q2" s="75"/>
      <c r="R2" s="106"/>
      <c r="S2" s="175" t="s">
        <v>179</v>
      </c>
      <c r="T2" s="176"/>
      <c r="U2" s="106"/>
      <c r="V2" s="175" t="s">
        <v>179</v>
      </c>
      <c r="W2" s="176"/>
      <c r="X2" s="107"/>
      <c r="Y2" s="179" t="s">
        <v>183</v>
      </c>
      <c r="Z2" s="180"/>
      <c r="AA2" s="180"/>
      <c r="AB2" s="181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60"/>
      <c r="B3" s="61"/>
      <c r="C3" s="62"/>
      <c r="D3" s="62"/>
      <c r="E3" s="62"/>
      <c r="F3" s="16"/>
      <c r="G3" s="191" t="s">
        <v>71</v>
      </c>
      <c r="H3" s="192"/>
      <c r="I3" s="63"/>
      <c r="J3" s="108" t="s">
        <v>429</v>
      </c>
      <c r="K3" s="32"/>
      <c r="L3" s="32"/>
      <c r="M3" s="32"/>
      <c r="N3" s="99"/>
      <c r="O3" s="193" t="s">
        <v>76</v>
      </c>
      <c r="P3" s="194"/>
      <c r="Q3" s="195"/>
      <c r="R3" s="109" t="s">
        <v>180</v>
      </c>
      <c r="S3" s="177" t="s">
        <v>181</v>
      </c>
      <c r="T3" s="178"/>
      <c r="U3" s="109" t="s">
        <v>180</v>
      </c>
      <c r="V3" s="177" t="s">
        <v>181</v>
      </c>
      <c r="W3" s="178"/>
      <c r="X3" s="87"/>
      <c r="Y3" s="182" t="s">
        <v>184</v>
      </c>
      <c r="Z3" s="183"/>
      <c r="AA3" s="184" t="s">
        <v>77</v>
      </c>
      <c r="AB3" s="185"/>
    </row>
    <row r="4" spans="1:41" customFormat="1" ht="16.8" customHeight="1" thickBot="1" x14ac:dyDescent="0.4">
      <c r="A4" s="73" t="s">
        <v>72</v>
      </c>
      <c r="B4" s="18" t="s">
        <v>3</v>
      </c>
      <c r="C4" s="18" t="s">
        <v>4</v>
      </c>
      <c r="D4" s="18" t="s">
        <v>3</v>
      </c>
      <c r="E4" s="14" t="s">
        <v>73</v>
      </c>
      <c r="F4" s="15" t="s">
        <v>42</v>
      </c>
      <c r="G4" s="13" t="s">
        <v>74</v>
      </c>
      <c r="H4" s="13" t="s">
        <v>75</v>
      </c>
      <c r="I4" s="64" t="s">
        <v>41</v>
      </c>
      <c r="J4" s="186" t="s">
        <v>79</v>
      </c>
      <c r="K4" s="187"/>
      <c r="L4" s="187"/>
      <c r="M4" s="187"/>
      <c r="N4" s="188"/>
      <c r="O4" s="189" t="s">
        <v>78</v>
      </c>
      <c r="P4" s="190"/>
      <c r="Q4" s="190"/>
      <c r="R4" s="81" t="str">
        <f>IF(COUNTIF(R5:R27,"◄")=0,"☺","☻")</f>
        <v>☻</v>
      </c>
      <c r="S4" s="82" t="s">
        <v>41</v>
      </c>
      <c r="T4" s="83" t="s">
        <v>1</v>
      </c>
      <c r="U4" s="84" t="str">
        <f>IF(COUNTIF(U5:U27,"◄")=0,"☺","☻")</f>
        <v>☻</v>
      </c>
      <c r="V4" s="82" t="s">
        <v>182</v>
      </c>
      <c r="W4" s="85" t="s">
        <v>2</v>
      </c>
      <c r="X4" s="88" t="str">
        <f>IF(Y4="","☺","☻")</f>
        <v>☻</v>
      </c>
      <c r="Y4" s="89" t="str">
        <f>IF(COUNTIF(Y5:Y27,"◄")=0,"",(CONCATENATE(" - ",COUNTIF(Y5:Y27,"◄"))))</f>
        <v xml:space="preserve"> - 23</v>
      </c>
      <c r="Z4" s="90" t="s">
        <v>5</v>
      </c>
      <c r="AA4" s="90" t="s">
        <v>5</v>
      </c>
      <c r="AB4" s="91">
        <f>COUNTIF(AB5:AB27,"►")</f>
        <v>0</v>
      </c>
    </row>
    <row r="5" spans="1:41" s="4" customFormat="1" ht="16.2" thickBot="1" x14ac:dyDescent="0.35">
      <c r="A5" s="128">
        <v>1</v>
      </c>
      <c r="B5" s="127">
        <v>1</v>
      </c>
      <c r="C5" s="127" t="s">
        <v>4</v>
      </c>
      <c r="D5" s="127">
        <v>2</v>
      </c>
      <c r="E5" s="126">
        <v>2012</v>
      </c>
      <c r="F5" s="125" t="s">
        <v>428</v>
      </c>
      <c r="G5" s="23">
        <v>40922</v>
      </c>
      <c r="H5" s="24">
        <v>40924</v>
      </c>
      <c r="I5" s="67" t="s">
        <v>427</v>
      </c>
      <c r="J5" s="51" t="s">
        <v>426</v>
      </c>
      <c r="K5" s="52"/>
      <c r="L5" s="52"/>
      <c r="M5" s="52"/>
      <c r="N5" s="53"/>
      <c r="O5" s="28" t="s">
        <v>425</v>
      </c>
      <c r="P5" s="28" t="s">
        <v>85</v>
      </c>
      <c r="Q5" s="29" t="s">
        <v>85</v>
      </c>
      <c r="R5" s="110" t="str">
        <f>IF(T5&gt;0,"ok","◄")</f>
        <v>◄</v>
      </c>
      <c r="S5" s="11" t="s">
        <v>427</v>
      </c>
      <c r="T5" s="6"/>
      <c r="U5" s="110" t="str">
        <f>IF(W5&gt;0,"ok","◄")</f>
        <v>◄</v>
      </c>
      <c r="V5" s="11" t="s">
        <v>431</v>
      </c>
      <c r="W5" s="6"/>
      <c r="X5" s="111" t="str">
        <f t="shared" ref="X5:X27" si="0">IF(AND(Y5="◄",AB5="►"),"◄?►",IF(Y5="◄","◄",IF(AB5="►","►","")))</f>
        <v>◄</v>
      </c>
      <c r="Y5" s="7" t="str">
        <f t="shared" ref="Y5:Y27" si="1">IF(Z5&gt;0,"","◄")</f>
        <v>◄</v>
      </c>
      <c r="Z5" s="6"/>
      <c r="AA5" s="6"/>
      <c r="AB5" s="112" t="str">
        <f t="shared" ref="AB5:AB27" si="2">IF(AA5&gt;0,"►","")</f>
        <v/>
      </c>
      <c r="AC5" s="30"/>
      <c r="AD5" s="31"/>
      <c r="AE5" s="31"/>
      <c r="AF5" s="31"/>
      <c r="AG5" s="31"/>
      <c r="AH5" s="31"/>
      <c r="AI5" s="31"/>
      <c r="AJ5" s="31"/>
      <c r="AK5" s="31"/>
      <c r="AL5" s="32"/>
    </row>
    <row r="6" spans="1:41" s="4" customFormat="1" ht="16.2" thickBot="1" x14ac:dyDescent="0.35">
      <c r="A6" s="33">
        <v>2</v>
      </c>
      <c r="B6" s="34">
        <v>3</v>
      </c>
      <c r="C6" s="34" t="s">
        <v>4</v>
      </c>
      <c r="D6" s="34">
        <v>4</v>
      </c>
      <c r="E6" s="71">
        <v>2012</v>
      </c>
      <c r="F6" s="54" t="s">
        <v>424</v>
      </c>
      <c r="G6" s="23">
        <v>40922</v>
      </c>
      <c r="H6" s="24">
        <v>40924</v>
      </c>
      <c r="I6" s="67" t="s">
        <v>423</v>
      </c>
      <c r="J6" s="51" t="s">
        <v>422</v>
      </c>
      <c r="K6" s="52"/>
      <c r="L6" s="52"/>
      <c r="M6" s="52"/>
      <c r="N6" s="53"/>
      <c r="O6" s="28" t="s">
        <v>421</v>
      </c>
      <c r="P6" s="28" t="s">
        <v>0</v>
      </c>
      <c r="Q6" s="29" t="s">
        <v>420</v>
      </c>
      <c r="R6" s="110" t="str">
        <f t="shared" ref="R6:R27" si="3">IF(T6&gt;0,"ok","◄")</f>
        <v>◄</v>
      </c>
      <c r="S6" s="11" t="s">
        <v>423</v>
      </c>
      <c r="T6" s="6"/>
      <c r="U6" s="110" t="str">
        <f t="shared" ref="U6:U26" si="4">IF(W6&gt;0,"ok","◄")</f>
        <v>◄</v>
      </c>
      <c r="V6" s="11" t="s">
        <v>432</v>
      </c>
      <c r="W6" s="6"/>
      <c r="X6" s="111" t="str">
        <f t="shared" si="0"/>
        <v>◄</v>
      </c>
      <c r="Y6" s="7" t="str">
        <f t="shared" si="1"/>
        <v>◄</v>
      </c>
      <c r="Z6" s="6"/>
      <c r="AA6" s="6"/>
      <c r="AB6" s="112" t="str">
        <f t="shared" si="2"/>
        <v/>
      </c>
      <c r="AC6" s="30"/>
      <c r="AD6" s="31"/>
      <c r="AE6" s="31"/>
      <c r="AF6" s="31"/>
      <c r="AG6" s="31"/>
      <c r="AH6" s="31"/>
      <c r="AI6" s="31"/>
      <c r="AJ6" s="31"/>
      <c r="AK6" s="31"/>
      <c r="AL6" s="32"/>
    </row>
    <row r="7" spans="1:41" s="4" customFormat="1" ht="16.2" thickBot="1" x14ac:dyDescent="0.35">
      <c r="A7" s="33">
        <v>3</v>
      </c>
      <c r="B7" s="34">
        <f t="shared" ref="B7:B26" si="5">D6+1</f>
        <v>5</v>
      </c>
      <c r="C7" s="34" t="s">
        <v>4</v>
      </c>
      <c r="D7" s="34">
        <f>B7+1</f>
        <v>6</v>
      </c>
      <c r="E7" s="71">
        <v>2012</v>
      </c>
      <c r="F7" s="54" t="s">
        <v>419</v>
      </c>
      <c r="G7" s="23">
        <v>40922</v>
      </c>
      <c r="H7" s="24">
        <v>40924</v>
      </c>
      <c r="I7" s="67" t="s">
        <v>418</v>
      </c>
      <c r="J7" s="51" t="s">
        <v>417</v>
      </c>
      <c r="K7" s="52"/>
      <c r="L7" s="52"/>
      <c r="M7" s="52"/>
      <c r="N7" s="53"/>
      <c r="O7" s="28" t="s">
        <v>416</v>
      </c>
      <c r="P7" s="28" t="s">
        <v>0</v>
      </c>
      <c r="Q7" s="29" t="s">
        <v>415</v>
      </c>
      <c r="R7" s="110" t="str">
        <f t="shared" si="3"/>
        <v>◄</v>
      </c>
      <c r="S7" s="11" t="s">
        <v>418</v>
      </c>
      <c r="T7" s="6"/>
      <c r="U7" s="110" t="str">
        <f t="shared" si="4"/>
        <v>◄</v>
      </c>
      <c r="V7" s="11" t="s">
        <v>433</v>
      </c>
      <c r="W7" s="6"/>
      <c r="X7" s="111" t="str">
        <f t="shared" si="0"/>
        <v>◄</v>
      </c>
      <c r="Y7" s="7" t="str">
        <f t="shared" si="1"/>
        <v>◄</v>
      </c>
      <c r="Z7" s="6"/>
      <c r="AA7" s="6"/>
      <c r="AB7" s="112" t="str">
        <f t="shared" si="2"/>
        <v/>
      </c>
      <c r="AC7" s="30"/>
      <c r="AD7" s="31"/>
      <c r="AE7" s="31"/>
      <c r="AF7" s="31"/>
      <c r="AG7" s="31"/>
      <c r="AH7" s="31"/>
      <c r="AI7" s="31"/>
      <c r="AJ7" s="31"/>
      <c r="AK7" s="31"/>
      <c r="AL7" s="32"/>
    </row>
    <row r="8" spans="1:41" s="4" customFormat="1" ht="16.2" thickBot="1" x14ac:dyDescent="0.35">
      <c r="A8" s="33">
        <v>4</v>
      </c>
      <c r="B8" s="34">
        <f t="shared" si="5"/>
        <v>7</v>
      </c>
      <c r="C8" s="79" t="s">
        <v>4</v>
      </c>
      <c r="D8" s="79">
        <f>B8</f>
        <v>7</v>
      </c>
      <c r="E8" s="71">
        <v>2012</v>
      </c>
      <c r="F8" s="54" t="s">
        <v>414</v>
      </c>
      <c r="G8" s="23">
        <v>40950</v>
      </c>
      <c r="H8" s="24">
        <v>40952</v>
      </c>
      <c r="I8" s="67" t="s">
        <v>413</v>
      </c>
      <c r="J8" s="51" t="s">
        <v>412</v>
      </c>
      <c r="K8" s="52"/>
      <c r="L8" s="52"/>
      <c r="M8" s="52"/>
      <c r="N8" s="53"/>
      <c r="O8" s="28" t="s">
        <v>411</v>
      </c>
      <c r="P8" s="28" t="s">
        <v>0</v>
      </c>
      <c r="Q8" s="29" t="s">
        <v>410</v>
      </c>
      <c r="R8" s="110" t="str">
        <f t="shared" si="3"/>
        <v>◄</v>
      </c>
      <c r="S8" s="11" t="s">
        <v>413</v>
      </c>
      <c r="T8" s="6"/>
      <c r="U8" s="110" t="str">
        <f t="shared" si="4"/>
        <v>◄</v>
      </c>
      <c r="V8" s="11" t="s">
        <v>434</v>
      </c>
      <c r="W8" s="6"/>
      <c r="X8" s="111" t="str">
        <f t="shared" si="0"/>
        <v>◄</v>
      </c>
      <c r="Y8" s="7" t="str">
        <f t="shared" si="1"/>
        <v>◄</v>
      </c>
      <c r="Z8" s="6"/>
      <c r="AA8" s="6"/>
      <c r="AB8" s="112" t="str">
        <f t="shared" si="2"/>
        <v/>
      </c>
      <c r="AC8" s="30"/>
      <c r="AD8" s="31"/>
      <c r="AE8" s="31"/>
      <c r="AF8" s="31"/>
      <c r="AG8" s="31"/>
      <c r="AH8" s="31"/>
      <c r="AI8" s="31"/>
      <c r="AJ8" s="31"/>
      <c r="AK8" s="31"/>
      <c r="AL8" s="32"/>
    </row>
    <row r="9" spans="1:41" s="4" customFormat="1" ht="16.2" thickBot="1" x14ac:dyDescent="0.35">
      <c r="A9" s="33">
        <v>5</v>
      </c>
      <c r="B9" s="34">
        <f t="shared" si="5"/>
        <v>8</v>
      </c>
      <c r="C9" s="34" t="s">
        <v>4</v>
      </c>
      <c r="D9" s="34">
        <f>B9+1</f>
        <v>9</v>
      </c>
      <c r="E9" s="71">
        <v>2012</v>
      </c>
      <c r="F9" s="54" t="s">
        <v>409</v>
      </c>
      <c r="G9" s="23">
        <v>40950</v>
      </c>
      <c r="H9" s="24">
        <v>40952</v>
      </c>
      <c r="I9" s="67" t="s">
        <v>408</v>
      </c>
      <c r="J9" s="51" t="s">
        <v>407</v>
      </c>
      <c r="K9" s="52"/>
      <c r="L9" s="52"/>
      <c r="M9" s="52"/>
      <c r="N9" s="53"/>
      <c r="O9" s="28" t="s">
        <v>406</v>
      </c>
      <c r="P9" s="28" t="s">
        <v>0</v>
      </c>
      <c r="Q9" s="29" t="s">
        <v>405</v>
      </c>
      <c r="R9" s="110" t="str">
        <f t="shared" si="3"/>
        <v>◄</v>
      </c>
      <c r="S9" s="11" t="s">
        <v>408</v>
      </c>
      <c r="T9" s="6"/>
      <c r="U9" s="110" t="str">
        <f t="shared" si="4"/>
        <v>◄</v>
      </c>
      <c r="V9" s="11" t="s">
        <v>435</v>
      </c>
      <c r="W9" s="6"/>
      <c r="X9" s="111" t="str">
        <f t="shared" si="0"/>
        <v>◄</v>
      </c>
      <c r="Y9" s="7" t="str">
        <f t="shared" si="1"/>
        <v>◄</v>
      </c>
      <c r="Z9" s="6"/>
      <c r="AA9" s="6"/>
      <c r="AB9" s="112" t="str">
        <f t="shared" si="2"/>
        <v/>
      </c>
      <c r="AC9" s="30"/>
      <c r="AD9" s="31"/>
      <c r="AE9" s="31"/>
      <c r="AF9" s="31"/>
      <c r="AG9" s="31"/>
      <c r="AH9" s="31"/>
      <c r="AI9" s="31"/>
      <c r="AJ9" s="31"/>
      <c r="AK9" s="31"/>
      <c r="AL9" s="32"/>
    </row>
    <row r="10" spans="1:41" s="4" customFormat="1" ht="16.2" thickBot="1" x14ac:dyDescent="0.35">
      <c r="A10" s="33">
        <v>6</v>
      </c>
      <c r="B10" s="34">
        <f t="shared" si="5"/>
        <v>10</v>
      </c>
      <c r="C10" s="79" t="s">
        <v>4</v>
      </c>
      <c r="D10" s="79">
        <f>B10</f>
        <v>10</v>
      </c>
      <c r="E10" s="71">
        <v>2012</v>
      </c>
      <c r="F10" s="54" t="s">
        <v>404</v>
      </c>
      <c r="G10" s="23">
        <v>40978</v>
      </c>
      <c r="H10" s="24">
        <v>40980</v>
      </c>
      <c r="I10" s="67" t="s">
        <v>403</v>
      </c>
      <c r="J10" s="51" t="s">
        <v>402</v>
      </c>
      <c r="K10" s="52"/>
      <c r="L10" s="52"/>
      <c r="M10" s="52"/>
      <c r="N10" s="53"/>
      <c r="O10" s="28" t="s">
        <v>401</v>
      </c>
      <c r="P10" s="28" t="s">
        <v>0</v>
      </c>
      <c r="Q10" s="29" t="s">
        <v>400</v>
      </c>
      <c r="R10" s="110" t="str">
        <f t="shared" si="3"/>
        <v>◄</v>
      </c>
      <c r="S10" s="11" t="s">
        <v>403</v>
      </c>
      <c r="T10" s="6"/>
      <c r="U10" s="110" t="str">
        <f t="shared" si="4"/>
        <v>◄</v>
      </c>
      <c r="V10" s="11" t="s">
        <v>436</v>
      </c>
      <c r="W10" s="6"/>
      <c r="X10" s="111" t="str">
        <f t="shared" si="0"/>
        <v>◄</v>
      </c>
      <c r="Y10" s="7" t="str">
        <f t="shared" si="1"/>
        <v>◄</v>
      </c>
      <c r="Z10" s="6"/>
      <c r="AA10" s="6"/>
      <c r="AB10" s="112" t="str">
        <f t="shared" si="2"/>
        <v/>
      </c>
      <c r="AC10" s="30"/>
      <c r="AD10" s="31"/>
      <c r="AE10" s="31"/>
      <c r="AF10" s="31"/>
      <c r="AG10" s="31"/>
      <c r="AH10" s="31"/>
      <c r="AI10" s="31"/>
      <c r="AJ10" s="31"/>
      <c r="AK10" s="31"/>
      <c r="AL10" s="32"/>
    </row>
    <row r="11" spans="1:41" s="4" customFormat="1" ht="16.2" thickBot="1" x14ac:dyDescent="0.35">
      <c r="A11" s="33">
        <v>7</v>
      </c>
      <c r="B11" s="34">
        <f t="shared" si="5"/>
        <v>11</v>
      </c>
      <c r="C11" s="34" t="s">
        <v>4</v>
      </c>
      <c r="D11" s="34">
        <f>B11+1</f>
        <v>12</v>
      </c>
      <c r="E11" s="71">
        <v>2012</v>
      </c>
      <c r="F11" s="54" t="s">
        <v>399</v>
      </c>
      <c r="G11" s="23">
        <v>40978</v>
      </c>
      <c r="H11" s="24">
        <v>40980</v>
      </c>
      <c r="I11" s="67" t="s">
        <v>398</v>
      </c>
      <c r="J11" s="51" t="s">
        <v>397</v>
      </c>
      <c r="K11" s="52"/>
      <c r="L11" s="52"/>
      <c r="M11" s="52"/>
      <c r="N11" s="53"/>
      <c r="O11" s="28" t="s">
        <v>396</v>
      </c>
      <c r="P11" s="28" t="s">
        <v>0</v>
      </c>
      <c r="Q11" s="29" t="s">
        <v>395</v>
      </c>
      <c r="R11" s="110" t="str">
        <f t="shared" si="3"/>
        <v>◄</v>
      </c>
      <c r="S11" s="11" t="s">
        <v>398</v>
      </c>
      <c r="T11" s="6"/>
      <c r="U11" s="110" t="str">
        <f t="shared" si="4"/>
        <v>◄</v>
      </c>
      <c r="V11" s="11" t="s">
        <v>437</v>
      </c>
      <c r="W11" s="6"/>
      <c r="X11" s="111" t="str">
        <f t="shared" si="0"/>
        <v>◄</v>
      </c>
      <c r="Y11" s="7" t="str">
        <f t="shared" si="1"/>
        <v>◄</v>
      </c>
      <c r="Z11" s="6"/>
      <c r="AA11" s="6"/>
      <c r="AB11" s="112" t="str">
        <f t="shared" si="2"/>
        <v/>
      </c>
      <c r="AC11" s="30"/>
      <c r="AD11" s="31"/>
      <c r="AE11" s="31"/>
      <c r="AF11" s="31"/>
      <c r="AG11" s="31"/>
      <c r="AH11" s="31"/>
      <c r="AI11" s="31"/>
      <c r="AJ11" s="31"/>
      <c r="AK11" s="31"/>
      <c r="AL11" s="32"/>
    </row>
    <row r="12" spans="1:41" s="4" customFormat="1" ht="16.2" thickBot="1" x14ac:dyDescent="0.35">
      <c r="A12" s="33">
        <v>8</v>
      </c>
      <c r="B12" s="34">
        <f t="shared" si="5"/>
        <v>13</v>
      </c>
      <c r="C12" s="79" t="s">
        <v>4</v>
      </c>
      <c r="D12" s="79">
        <f>B12</f>
        <v>13</v>
      </c>
      <c r="E12" s="71">
        <v>2012</v>
      </c>
      <c r="F12" s="54" t="s">
        <v>394</v>
      </c>
      <c r="G12" s="23">
        <v>41013</v>
      </c>
      <c r="H12" s="24">
        <v>41015</v>
      </c>
      <c r="I12" s="67" t="s">
        <v>393</v>
      </c>
      <c r="J12" s="51" t="s">
        <v>392</v>
      </c>
      <c r="K12" s="52"/>
      <c r="L12" s="52"/>
      <c r="M12" s="52"/>
      <c r="N12" s="53"/>
      <c r="O12" s="28" t="s">
        <v>391</v>
      </c>
      <c r="P12" s="28" t="s">
        <v>0</v>
      </c>
      <c r="Q12" s="29" t="s">
        <v>390</v>
      </c>
      <c r="R12" s="110" t="str">
        <f t="shared" si="3"/>
        <v>◄</v>
      </c>
      <c r="S12" s="11" t="s">
        <v>393</v>
      </c>
      <c r="T12" s="6"/>
      <c r="U12" s="110" t="str">
        <f t="shared" si="4"/>
        <v>◄</v>
      </c>
      <c r="V12" s="11" t="s">
        <v>438</v>
      </c>
      <c r="W12" s="6"/>
      <c r="X12" s="111" t="str">
        <f t="shared" si="0"/>
        <v>◄</v>
      </c>
      <c r="Y12" s="7" t="str">
        <f t="shared" si="1"/>
        <v>◄</v>
      </c>
      <c r="Z12" s="6"/>
      <c r="AA12" s="6"/>
      <c r="AB12" s="112" t="str">
        <f t="shared" si="2"/>
        <v/>
      </c>
      <c r="AC12" s="30"/>
      <c r="AD12" s="31"/>
      <c r="AE12" s="31"/>
      <c r="AF12" s="31"/>
      <c r="AG12" s="31"/>
      <c r="AH12" s="31"/>
      <c r="AI12" s="31"/>
      <c r="AJ12" s="31"/>
      <c r="AK12" s="31"/>
      <c r="AL12" s="32"/>
    </row>
    <row r="13" spans="1:41" s="4" customFormat="1" ht="16.2" thickBot="1" x14ac:dyDescent="0.35">
      <c r="A13" s="33">
        <v>9</v>
      </c>
      <c r="B13" s="34">
        <f t="shared" si="5"/>
        <v>14</v>
      </c>
      <c r="C13" s="34" t="s">
        <v>4</v>
      </c>
      <c r="D13" s="34">
        <f t="shared" ref="D13:D18" si="6">B13+1</f>
        <v>15</v>
      </c>
      <c r="E13" s="71">
        <v>2012</v>
      </c>
      <c r="F13" s="54" t="s">
        <v>389</v>
      </c>
      <c r="G13" s="23">
        <v>41013</v>
      </c>
      <c r="H13" s="24">
        <v>41015</v>
      </c>
      <c r="I13" s="67" t="s">
        <v>388</v>
      </c>
      <c r="J13" s="51" t="s">
        <v>387</v>
      </c>
      <c r="K13" s="52"/>
      <c r="L13" s="52"/>
      <c r="M13" s="52"/>
      <c r="N13" s="53"/>
      <c r="O13" s="28" t="s">
        <v>386</v>
      </c>
      <c r="P13" s="28" t="s">
        <v>0</v>
      </c>
      <c r="Q13" s="29" t="s">
        <v>385</v>
      </c>
      <c r="R13" s="110" t="str">
        <f t="shared" si="3"/>
        <v>◄</v>
      </c>
      <c r="S13" s="11" t="s">
        <v>388</v>
      </c>
      <c r="T13" s="6"/>
      <c r="U13" s="110" t="str">
        <f t="shared" si="4"/>
        <v>◄</v>
      </c>
      <c r="V13" s="11" t="s">
        <v>439</v>
      </c>
      <c r="W13" s="6"/>
      <c r="X13" s="111" t="str">
        <f t="shared" si="0"/>
        <v>◄</v>
      </c>
      <c r="Y13" s="7" t="str">
        <f t="shared" si="1"/>
        <v>◄</v>
      </c>
      <c r="Z13" s="6"/>
      <c r="AA13" s="6"/>
      <c r="AB13" s="112" t="str">
        <f t="shared" si="2"/>
        <v/>
      </c>
      <c r="AC13" s="30"/>
      <c r="AD13" s="31"/>
      <c r="AE13" s="31"/>
      <c r="AF13" s="31"/>
      <c r="AG13" s="31"/>
      <c r="AH13" s="31"/>
      <c r="AI13" s="31"/>
      <c r="AJ13" s="31"/>
      <c r="AK13" s="31"/>
      <c r="AL13" s="32"/>
    </row>
    <row r="14" spans="1:41" s="4" customFormat="1" ht="16.2" thickBot="1" x14ac:dyDescent="0.35">
      <c r="A14" s="33">
        <v>10</v>
      </c>
      <c r="B14" s="34">
        <f t="shared" si="5"/>
        <v>16</v>
      </c>
      <c r="C14" s="34" t="s">
        <v>4</v>
      </c>
      <c r="D14" s="34">
        <f t="shared" si="6"/>
        <v>17</v>
      </c>
      <c r="E14" s="71">
        <v>2012</v>
      </c>
      <c r="F14" s="54" t="s">
        <v>384</v>
      </c>
      <c r="G14" s="23">
        <v>41048</v>
      </c>
      <c r="H14" s="24">
        <v>41050</v>
      </c>
      <c r="I14" s="67" t="s">
        <v>383</v>
      </c>
      <c r="J14" s="51" t="s">
        <v>382</v>
      </c>
      <c r="K14" s="52"/>
      <c r="L14" s="52"/>
      <c r="M14" s="52"/>
      <c r="N14" s="53"/>
      <c r="O14" s="28" t="s">
        <v>381</v>
      </c>
      <c r="P14" s="28" t="s">
        <v>0</v>
      </c>
      <c r="Q14" s="29" t="s">
        <v>380</v>
      </c>
      <c r="R14" s="110" t="str">
        <f t="shared" si="3"/>
        <v>◄</v>
      </c>
      <c r="S14" s="11" t="s">
        <v>383</v>
      </c>
      <c r="T14" s="6"/>
      <c r="U14" s="110" t="str">
        <f t="shared" si="4"/>
        <v>◄</v>
      </c>
      <c r="V14" s="11" t="s">
        <v>440</v>
      </c>
      <c r="W14" s="6"/>
      <c r="X14" s="111" t="str">
        <f t="shared" si="0"/>
        <v>◄</v>
      </c>
      <c r="Y14" s="7" t="str">
        <f t="shared" si="1"/>
        <v>◄</v>
      </c>
      <c r="Z14" s="6"/>
      <c r="AA14" s="6"/>
      <c r="AB14" s="112" t="str">
        <f t="shared" si="2"/>
        <v/>
      </c>
      <c r="AC14" s="30"/>
      <c r="AD14" s="31"/>
      <c r="AE14" s="31"/>
      <c r="AF14" s="31"/>
      <c r="AG14" s="31"/>
      <c r="AH14" s="31"/>
      <c r="AI14" s="31"/>
      <c r="AJ14" s="31"/>
      <c r="AK14" s="31"/>
      <c r="AL14" s="32"/>
    </row>
    <row r="15" spans="1:41" s="4" customFormat="1" ht="16.2" thickBot="1" x14ac:dyDescent="0.35">
      <c r="A15" s="33">
        <v>11</v>
      </c>
      <c r="B15" s="34">
        <f t="shared" si="5"/>
        <v>18</v>
      </c>
      <c r="C15" s="34" t="s">
        <v>4</v>
      </c>
      <c r="D15" s="34">
        <f t="shared" si="6"/>
        <v>19</v>
      </c>
      <c r="E15" s="71">
        <v>2012</v>
      </c>
      <c r="F15" s="54" t="s">
        <v>379</v>
      </c>
      <c r="G15" s="23">
        <v>41048</v>
      </c>
      <c r="H15" s="24">
        <v>41050</v>
      </c>
      <c r="I15" s="67" t="s">
        <v>378</v>
      </c>
      <c r="J15" s="51" t="s">
        <v>377</v>
      </c>
      <c r="K15" s="52"/>
      <c r="L15" s="52"/>
      <c r="M15" s="52"/>
      <c r="N15" s="53"/>
      <c r="O15" s="28" t="s">
        <v>376</v>
      </c>
      <c r="P15" s="28" t="s">
        <v>85</v>
      </c>
      <c r="Q15" s="29" t="s">
        <v>85</v>
      </c>
      <c r="R15" s="110" t="str">
        <f t="shared" si="3"/>
        <v>◄</v>
      </c>
      <c r="S15" s="11" t="s">
        <v>378</v>
      </c>
      <c r="T15" s="6"/>
      <c r="U15" s="110" t="str">
        <f t="shared" si="4"/>
        <v>◄</v>
      </c>
      <c r="V15" s="11" t="s">
        <v>441</v>
      </c>
      <c r="W15" s="6"/>
      <c r="X15" s="111" t="str">
        <f t="shared" si="0"/>
        <v>◄</v>
      </c>
      <c r="Y15" s="7" t="str">
        <f t="shared" si="1"/>
        <v>◄</v>
      </c>
      <c r="Z15" s="6"/>
      <c r="AA15" s="6"/>
      <c r="AB15" s="112" t="str">
        <f t="shared" si="2"/>
        <v/>
      </c>
      <c r="AC15" s="30"/>
      <c r="AD15" s="31"/>
      <c r="AE15" s="31"/>
      <c r="AF15" s="31"/>
      <c r="AG15" s="31"/>
      <c r="AH15" s="31"/>
      <c r="AI15" s="31"/>
      <c r="AJ15" s="31"/>
      <c r="AK15" s="31"/>
      <c r="AL15" s="32"/>
    </row>
    <row r="16" spans="1:41" s="4" customFormat="1" ht="16.2" thickBot="1" x14ac:dyDescent="0.35">
      <c r="A16" s="33">
        <v>12</v>
      </c>
      <c r="B16" s="34">
        <f t="shared" si="5"/>
        <v>20</v>
      </c>
      <c r="C16" s="34" t="s">
        <v>4</v>
      </c>
      <c r="D16" s="34">
        <f t="shared" si="6"/>
        <v>21</v>
      </c>
      <c r="E16" s="71">
        <v>2012</v>
      </c>
      <c r="F16" s="54" t="s">
        <v>375</v>
      </c>
      <c r="G16" s="23">
        <v>41048</v>
      </c>
      <c r="H16" s="24">
        <v>41050</v>
      </c>
      <c r="I16" s="67" t="s">
        <v>374</v>
      </c>
      <c r="J16" s="51" t="s">
        <v>373</v>
      </c>
      <c r="K16" s="52"/>
      <c r="L16" s="52"/>
      <c r="M16" s="52"/>
      <c r="N16" s="53"/>
      <c r="O16" s="28" t="s">
        <v>372</v>
      </c>
      <c r="P16" s="28" t="s">
        <v>85</v>
      </c>
      <c r="Q16" s="29" t="s">
        <v>85</v>
      </c>
      <c r="R16" s="110" t="str">
        <f t="shared" si="3"/>
        <v>◄</v>
      </c>
      <c r="S16" s="11" t="s">
        <v>374</v>
      </c>
      <c r="T16" s="6"/>
      <c r="U16" s="110" t="str">
        <f t="shared" si="4"/>
        <v>◄</v>
      </c>
      <c r="V16" s="11" t="s">
        <v>442</v>
      </c>
      <c r="W16" s="6"/>
      <c r="X16" s="111" t="str">
        <f t="shared" si="0"/>
        <v>◄</v>
      </c>
      <c r="Y16" s="7" t="str">
        <f t="shared" si="1"/>
        <v>◄</v>
      </c>
      <c r="Z16" s="6"/>
      <c r="AA16" s="6"/>
      <c r="AB16" s="112" t="str">
        <f t="shared" si="2"/>
        <v/>
      </c>
      <c r="AC16" s="30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s="4" customFormat="1" ht="16.2" thickBot="1" x14ac:dyDescent="0.35">
      <c r="A17" s="33">
        <v>13</v>
      </c>
      <c r="B17" s="34">
        <f t="shared" si="5"/>
        <v>22</v>
      </c>
      <c r="C17" s="34" t="s">
        <v>4</v>
      </c>
      <c r="D17" s="34">
        <f t="shared" si="6"/>
        <v>23</v>
      </c>
      <c r="E17" s="71">
        <v>2012</v>
      </c>
      <c r="F17" s="54" t="s">
        <v>371</v>
      </c>
      <c r="G17" s="23">
        <v>41083</v>
      </c>
      <c r="H17" s="24">
        <v>41085</v>
      </c>
      <c r="I17" s="67" t="s">
        <v>370</v>
      </c>
      <c r="J17" s="51" t="s">
        <v>369</v>
      </c>
      <c r="K17" s="52"/>
      <c r="L17" s="52"/>
      <c r="M17" s="52"/>
      <c r="N17" s="53"/>
      <c r="O17" s="28" t="s">
        <v>368</v>
      </c>
      <c r="P17" s="28" t="s">
        <v>0</v>
      </c>
      <c r="Q17" s="29" t="s">
        <v>367</v>
      </c>
      <c r="R17" s="110" t="str">
        <f t="shared" si="3"/>
        <v>◄</v>
      </c>
      <c r="S17" s="11" t="s">
        <v>370</v>
      </c>
      <c r="T17" s="6"/>
      <c r="U17" s="110" t="str">
        <f t="shared" si="4"/>
        <v>◄</v>
      </c>
      <c r="V17" s="11" t="s">
        <v>443</v>
      </c>
      <c r="W17" s="6"/>
      <c r="X17" s="111" t="str">
        <f t="shared" si="0"/>
        <v>◄</v>
      </c>
      <c r="Y17" s="7" t="str">
        <f t="shared" si="1"/>
        <v>◄</v>
      </c>
      <c r="Z17" s="6"/>
      <c r="AA17" s="6"/>
      <c r="AB17" s="112" t="str">
        <f t="shared" si="2"/>
        <v/>
      </c>
      <c r="AC17" s="30"/>
      <c r="AD17" s="31"/>
      <c r="AE17" s="31"/>
      <c r="AF17" s="31"/>
      <c r="AG17" s="31"/>
      <c r="AH17" s="31"/>
      <c r="AI17" s="31"/>
      <c r="AJ17" s="31"/>
      <c r="AK17" s="31"/>
      <c r="AL17" s="32"/>
    </row>
    <row r="18" spans="1:38" s="4" customFormat="1" ht="16.2" thickBot="1" x14ac:dyDescent="0.35">
      <c r="A18" s="33">
        <v>14</v>
      </c>
      <c r="B18" s="34">
        <f t="shared" si="5"/>
        <v>24</v>
      </c>
      <c r="C18" s="34" t="s">
        <v>4</v>
      </c>
      <c r="D18" s="34">
        <f t="shared" si="6"/>
        <v>25</v>
      </c>
      <c r="E18" s="71">
        <v>2012</v>
      </c>
      <c r="F18" s="54" t="s">
        <v>366</v>
      </c>
      <c r="G18" s="23">
        <v>41083</v>
      </c>
      <c r="H18" s="24">
        <v>41085</v>
      </c>
      <c r="I18" s="67" t="s">
        <v>365</v>
      </c>
      <c r="J18" s="51" t="s">
        <v>364</v>
      </c>
      <c r="K18" s="52"/>
      <c r="L18" s="52"/>
      <c r="M18" s="52"/>
      <c r="N18" s="53"/>
      <c r="O18" s="28" t="s">
        <v>363</v>
      </c>
      <c r="P18" s="28" t="s">
        <v>85</v>
      </c>
      <c r="Q18" s="29" t="s">
        <v>85</v>
      </c>
      <c r="R18" s="110" t="str">
        <f t="shared" si="3"/>
        <v>◄</v>
      </c>
      <c r="S18" s="11" t="s">
        <v>365</v>
      </c>
      <c r="T18" s="6"/>
      <c r="U18" s="110" t="str">
        <f t="shared" si="4"/>
        <v>◄</v>
      </c>
      <c r="V18" s="11" t="s">
        <v>444</v>
      </c>
      <c r="W18" s="6"/>
      <c r="X18" s="111" t="str">
        <f t="shared" si="0"/>
        <v>◄</v>
      </c>
      <c r="Y18" s="7" t="str">
        <f t="shared" si="1"/>
        <v>◄</v>
      </c>
      <c r="Z18" s="6"/>
      <c r="AA18" s="6"/>
      <c r="AB18" s="112" t="str">
        <f t="shared" si="2"/>
        <v/>
      </c>
      <c r="AC18" s="30"/>
      <c r="AD18" s="31"/>
      <c r="AE18" s="31"/>
      <c r="AF18" s="31"/>
      <c r="AG18" s="31"/>
      <c r="AH18" s="31"/>
      <c r="AI18" s="31"/>
      <c r="AJ18" s="31"/>
      <c r="AK18" s="31"/>
      <c r="AL18" s="32"/>
    </row>
    <row r="19" spans="1:38" s="4" customFormat="1" ht="16.2" thickBot="1" x14ac:dyDescent="0.35">
      <c r="A19" s="33">
        <v>15</v>
      </c>
      <c r="B19" s="34">
        <f t="shared" si="5"/>
        <v>26</v>
      </c>
      <c r="C19" s="79" t="s">
        <v>4</v>
      </c>
      <c r="D19" s="79">
        <f>B19</f>
        <v>26</v>
      </c>
      <c r="E19" s="71">
        <v>2012</v>
      </c>
      <c r="F19" s="54" t="s">
        <v>362</v>
      </c>
      <c r="G19" s="23">
        <v>41166</v>
      </c>
      <c r="H19" s="24">
        <v>41168</v>
      </c>
      <c r="I19" s="67" t="s">
        <v>361</v>
      </c>
      <c r="J19" s="51" t="s">
        <v>360</v>
      </c>
      <c r="K19" s="52"/>
      <c r="L19" s="52"/>
      <c r="M19" s="52"/>
      <c r="N19" s="53"/>
      <c r="O19" s="28" t="s">
        <v>359</v>
      </c>
      <c r="P19" s="28" t="s">
        <v>0</v>
      </c>
      <c r="Q19" s="29" t="s">
        <v>358</v>
      </c>
      <c r="R19" s="110" t="str">
        <f t="shared" si="3"/>
        <v>◄</v>
      </c>
      <c r="S19" s="11" t="s">
        <v>361</v>
      </c>
      <c r="T19" s="6"/>
      <c r="U19" s="110" t="str">
        <f t="shared" si="4"/>
        <v>◄</v>
      </c>
      <c r="V19" s="11" t="s">
        <v>445</v>
      </c>
      <c r="W19" s="6"/>
      <c r="X19" s="111" t="str">
        <f t="shared" si="0"/>
        <v>◄</v>
      </c>
      <c r="Y19" s="7" t="str">
        <f t="shared" si="1"/>
        <v>◄</v>
      </c>
      <c r="Z19" s="6"/>
      <c r="AA19" s="6"/>
      <c r="AB19" s="112" t="str">
        <f t="shared" si="2"/>
        <v/>
      </c>
      <c r="AC19" s="30"/>
      <c r="AD19" s="31"/>
      <c r="AE19" s="31"/>
      <c r="AF19" s="31"/>
      <c r="AG19" s="31"/>
      <c r="AH19" s="31"/>
      <c r="AI19" s="31"/>
      <c r="AJ19" s="31"/>
      <c r="AK19" s="31"/>
      <c r="AL19" s="32"/>
    </row>
    <row r="20" spans="1:38" s="4" customFormat="1" ht="16.2" thickBot="1" x14ac:dyDescent="0.35">
      <c r="A20" s="33">
        <v>16</v>
      </c>
      <c r="B20" s="34">
        <f t="shared" si="5"/>
        <v>27</v>
      </c>
      <c r="C20" s="34" t="s">
        <v>4</v>
      </c>
      <c r="D20" s="34">
        <f>B20+1</f>
        <v>28</v>
      </c>
      <c r="E20" s="71">
        <v>2012</v>
      </c>
      <c r="F20" s="54" t="s">
        <v>357</v>
      </c>
      <c r="G20" s="23">
        <v>41167</v>
      </c>
      <c r="H20" s="24">
        <v>41169</v>
      </c>
      <c r="I20" s="67" t="s">
        <v>356</v>
      </c>
      <c r="J20" s="51" t="s">
        <v>355</v>
      </c>
      <c r="K20" s="52"/>
      <c r="L20" s="52"/>
      <c r="M20" s="52"/>
      <c r="N20" s="53"/>
      <c r="O20" s="28" t="s">
        <v>354</v>
      </c>
      <c r="P20" s="28" t="s">
        <v>85</v>
      </c>
      <c r="Q20" s="29" t="s">
        <v>85</v>
      </c>
      <c r="R20" s="110" t="str">
        <f t="shared" si="3"/>
        <v>◄</v>
      </c>
      <c r="S20" s="11" t="s">
        <v>356</v>
      </c>
      <c r="T20" s="6"/>
      <c r="U20" s="110" t="str">
        <f t="shared" si="4"/>
        <v>◄</v>
      </c>
      <c r="V20" s="11" t="s">
        <v>446</v>
      </c>
      <c r="W20" s="6"/>
      <c r="X20" s="111" t="str">
        <f t="shared" si="0"/>
        <v>◄</v>
      </c>
      <c r="Y20" s="7" t="str">
        <f t="shared" si="1"/>
        <v>◄</v>
      </c>
      <c r="Z20" s="6"/>
      <c r="AA20" s="6"/>
      <c r="AB20" s="112" t="str">
        <f t="shared" si="2"/>
        <v/>
      </c>
      <c r="AC20" s="30"/>
      <c r="AD20" s="31"/>
      <c r="AE20" s="31"/>
      <c r="AF20" s="31"/>
      <c r="AG20" s="31"/>
      <c r="AH20" s="31"/>
      <c r="AI20" s="31"/>
      <c r="AJ20" s="31"/>
      <c r="AK20" s="31"/>
      <c r="AL20" s="32"/>
    </row>
    <row r="21" spans="1:38" s="4" customFormat="1" ht="16.2" thickBot="1" x14ac:dyDescent="0.35">
      <c r="A21" s="33">
        <v>17</v>
      </c>
      <c r="B21" s="34">
        <f t="shared" si="5"/>
        <v>29</v>
      </c>
      <c r="C21" s="34" t="s">
        <v>4</v>
      </c>
      <c r="D21" s="34">
        <f>B21+1</f>
        <v>30</v>
      </c>
      <c r="E21" s="71">
        <v>2012</v>
      </c>
      <c r="F21" s="54" t="s">
        <v>353</v>
      </c>
      <c r="G21" s="23">
        <v>41168</v>
      </c>
      <c r="H21" s="24">
        <v>41170</v>
      </c>
      <c r="I21" s="67" t="s">
        <v>352</v>
      </c>
      <c r="J21" s="51" t="s">
        <v>351</v>
      </c>
      <c r="K21" s="52"/>
      <c r="L21" s="52"/>
      <c r="M21" s="52"/>
      <c r="N21" s="53"/>
      <c r="O21" s="28" t="s">
        <v>350</v>
      </c>
      <c r="P21" s="28" t="s">
        <v>0</v>
      </c>
      <c r="Q21" s="29" t="s">
        <v>349</v>
      </c>
      <c r="R21" s="110" t="str">
        <f t="shared" si="3"/>
        <v>◄</v>
      </c>
      <c r="S21" s="11" t="s">
        <v>352</v>
      </c>
      <c r="T21" s="6"/>
      <c r="U21" s="110" t="str">
        <f t="shared" si="4"/>
        <v>◄</v>
      </c>
      <c r="V21" s="11" t="s">
        <v>447</v>
      </c>
      <c r="W21" s="6"/>
      <c r="X21" s="111" t="str">
        <f t="shared" si="0"/>
        <v>◄</v>
      </c>
      <c r="Y21" s="7" t="str">
        <f t="shared" si="1"/>
        <v>◄</v>
      </c>
      <c r="Z21" s="6"/>
      <c r="AA21" s="6"/>
      <c r="AB21" s="112" t="str">
        <f t="shared" si="2"/>
        <v/>
      </c>
      <c r="AC21" s="30"/>
      <c r="AD21" s="31"/>
      <c r="AE21" s="31"/>
      <c r="AF21" s="31"/>
      <c r="AG21" s="31"/>
      <c r="AH21" s="31"/>
      <c r="AI21" s="31"/>
      <c r="AJ21" s="31"/>
      <c r="AK21" s="31"/>
      <c r="AL21" s="32"/>
    </row>
    <row r="22" spans="1:38" s="4" customFormat="1" ht="16.2" thickBot="1" x14ac:dyDescent="0.35">
      <c r="A22" s="33">
        <v>18</v>
      </c>
      <c r="B22" s="34">
        <f t="shared" si="5"/>
        <v>31</v>
      </c>
      <c r="C22" s="34" t="s">
        <v>4</v>
      </c>
      <c r="D22" s="34">
        <f>B22+1</f>
        <v>32</v>
      </c>
      <c r="E22" s="71">
        <v>2012</v>
      </c>
      <c r="F22" s="54" t="s">
        <v>348</v>
      </c>
      <c r="G22" s="23">
        <v>41188</v>
      </c>
      <c r="H22" s="24">
        <v>41190</v>
      </c>
      <c r="I22" s="67" t="s">
        <v>347</v>
      </c>
      <c r="J22" s="51" t="s">
        <v>346</v>
      </c>
      <c r="K22" s="52"/>
      <c r="L22" s="52"/>
      <c r="M22" s="52"/>
      <c r="N22" s="53"/>
      <c r="O22" s="28" t="s">
        <v>345</v>
      </c>
      <c r="P22" s="28" t="s">
        <v>85</v>
      </c>
      <c r="Q22" s="29" t="s">
        <v>85</v>
      </c>
      <c r="R22" s="110" t="str">
        <f t="shared" si="3"/>
        <v>◄</v>
      </c>
      <c r="S22" s="11" t="s">
        <v>347</v>
      </c>
      <c r="T22" s="6"/>
      <c r="U22" s="110" t="str">
        <f t="shared" si="4"/>
        <v>◄</v>
      </c>
      <c r="V22" s="11" t="s">
        <v>448</v>
      </c>
      <c r="W22" s="6"/>
      <c r="X22" s="111" t="str">
        <f t="shared" si="0"/>
        <v>◄</v>
      </c>
      <c r="Y22" s="7" t="str">
        <f t="shared" si="1"/>
        <v>◄</v>
      </c>
      <c r="Z22" s="6"/>
      <c r="AA22" s="6"/>
      <c r="AB22" s="112" t="str">
        <f t="shared" si="2"/>
        <v/>
      </c>
      <c r="AC22" s="30"/>
      <c r="AD22" s="31"/>
      <c r="AE22" s="31"/>
      <c r="AF22" s="31"/>
      <c r="AG22" s="31"/>
      <c r="AH22" s="31"/>
      <c r="AI22" s="31"/>
      <c r="AJ22" s="31"/>
      <c r="AK22" s="31"/>
      <c r="AL22" s="32"/>
    </row>
    <row r="23" spans="1:38" s="4" customFormat="1" ht="16.2" thickBot="1" x14ac:dyDescent="0.35">
      <c r="A23" s="33">
        <v>19</v>
      </c>
      <c r="B23" s="34">
        <f t="shared" si="5"/>
        <v>33</v>
      </c>
      <c r="C23" s="34" t="s">
        <v>4</v>
      </c>
      <c r="D23" s="34">
        <f>B23+1</f>
        <v>34</v>
      </c>
      <c r="E23" s="71">
        <v>2012</v>
      </c>
      <c r="F23" s="54" t="s">
        <v>344</v>
      </c>
      <c r="G23" s="23">
        <v>41188</v>
      </c>
      <c r="H23" s="24">
        <v>41190</v>
      </c>
      <c r="I23" s="67" t="s">
        <v>343</v>
      </c>
      <c r="J23" s="51" t="s">
        <v>342</v>
      </c>
      <c r="K23" s="52"/>
      <c r="L23" s="52"/>
      <c r="M23" s="52"/>
      <c r="N23" s="53"/>
      <c r="O23" s="28" t="s">
        <v>341</v>
      </c>
      <c r="P23" s="28" t="s">
        <v>85</v>
      </c>
      <c r="Q23" s="29" t="s">
        <v>85</v>
      </c>
      <c r="R23" s="110" t="str">
        <f t="shared" si="3"/>
        <v>◄</v>
      </c>
      <c r="S23" s="11" t="s">
        <v>343</v>
      </c>
      <c r="T23" s="6"/>
      <c r="U23" s="110" t="str">
        <f t="shared" si="4"/>
        <v>◄</v>
      </c>
      <c r="V23" s="11" t="s">
        <v>449</v>
      </c>
      <c r="W23" s="6"/>
      <c r="X23" s="111" t="str">
        <f t="shared" si="0"/>
        <v>◄</v>
      </c>
      <c r="Y23" s="7" t="str">
        <f t="shared" si="1"/>
        <v>◄</v>
      </c>
      <c r="Z23" s="6"/>
      <c r="AA23" s="6"/>
      <c r="AB23" s="112" t="str">
        <f t="shared" si="2"/>
        <v/>
      </c>
      <c r="AC23" s="30"/>
      <c r="AD23" s="31"/>
      <c r="AE23" s="31"/>
      <c r="AF23" s="31"/>
      <c r="AG23" s="31"/>
      <c r="AH23" s="31"/>
      <c r="AI23" s="31"/>
      <c r="AJ23" s="31"/>
      <c r="AK23" s="31"/>
      <c r="AL23" s="32"/>
    </row>
    <row r="24" spans="1:38" s="4" customFormat="1" ht="16.2" thickBot="1" x14ac:dyDescent="0.35">
      <c r="A24" s="33">
        <v>20</v>
      </c>
      <c r="B24" s="34">
        <f t="shared" si="5"/>
        <v>35</v>
      </c>
      <c r="C24" s="79" t="s">
        <v>4</v>
      </c>
      <c r="D24" s="79">
        <f>B24</f>
        <v>35</v>
      </c>
      <c r="E24" s="71">
        <v>2012</v>
      </c>
      <c r="F24" s="54" t="s">
        <v>340</v>
      </c>
      <c r="G24" s="23">
        <v>41219</v>
      </c>
      <c r="H24" s="24">
        <v>41221</v>
      </c>
      <c r="I24" s="67" t="s">
        <v>339</v>
      </c>
      <c r="J24" s="51" t="s">
        <v>338</v>
      </c>
      <c r="K24" s="52"/>
      <c r="L24" s="52"/>
      <c r="M24" s="52"/>
      <c r="N24" s="53"/>
      <c r="O24" s="28" t="s">
        <v>337</v>
      </c>
      <c r="P24" s="28" t="s">
        <v>0</v>
      </c>
      <c r="Q24" s="29" t="s">
        <v>336</v>
      </c>
      <c r="R24" s="110" t="str">
        <f t="shared" si="3"/>
        <v>◄</v>
      </c>
      <c r="S24" s="11" t="s">
        <v>339</v>
      </c>
      <c r="T24" s="6"/>
      <c r="U24" s="110" t="str">
        <f t="shared" si="4"/>
        <v>◄</v>
      </c>
      <c r="V24" s="11" t="s">
        <v>450</v>
      </c>
      <c r="W24" s="6"/>
      <c r="X24" s="111" t="str">
        <f t="shared" si="0"/>
        <v>◄</v>
      </c>
      <c r="Y24" s="7" t="str">
        <f t="shared" si="1"/>
        <v>◄</v>
      </c>
      <c r="Z24" s="6"/>
      <c r="AA24" s="6"/>
      <c r="AB24" s="112" t="str">
        <f t="shared" si="2"/>
        <v/>
      </c>
      <c r="AC24" s="30"/>
      <c r="AD24" s="31"/>
      <c r="AE24" s="31"/>
      <c r="AF24" s="31"/>
      <c r="AG24" s="31"/>
      <c r="AH24" s="31"/>
      <c r="AI24" s="31"/>
      <c r="AJ24" s="31"/>
      <c r="AK24" s="31"/>
      <c r="AL24" s="32"/>
    </row>
    <row r="25" spans="1:38" s="4" customFormat="1" ht="16.2" thickBot="1" x14ac:dyDescent="0.35">
      <c r="A25" s="33">
        <v>21</v>
      </c>
      <c r="B25" s="34">
        <f t="shared" si="5"/>
        <v>36</v>
      </c>
      <c r="C25" s="79" t="s">
        <v>4</v>
      </c>
      <c r="D25" s="79">
        <f>B25</f>
        <v>36</v>
      </c>
      <c r="E25" s="71">
        <v>2012</v>
      </c>
      <c r="F25" s="54" t="s">
        <v>335</v>
      </c>
      <c r="G25" s="23">
        <v>41209</v>
      </c>
      <c r="H25" s="24">
        <v>41211</v>
      </c>
      <c r="I25" s="67" t="s">
        <v>334</v>
      </c>
      <c r="J25" s="51" t="s">
        <v>333</v>
      </c>
      <c r="K25" s="52"/>
      <c r="L25" s="52"/>
      <c r="M25" s="52"/>
      <c r="N25" s="53"/>
      <c r="O25" s="28" t="s">
        <v>332</v>
      </c>
      <c r="P25" s="28" t="s">
        <v>0</v>
      </c>
      <c r="Q25" s="29" t="s">
        <v>331</v>
      </c>
      <c r="R25" s="110" t="str">
        <f t="shared" si="3"/>
        <v>◄</v>
      </c>
      <c r="S25" s="11" t="s">
        <v>334</v>
      </c>
      <c r="T25" s="6"/>
      <c r="U25" s="110" t="str">
        <f t="shared" si="4"/>
        <v>◄</v>
      </c>
      <c r="V25" s="11" t="s">
        <v>451</v>
      </c>
      <c r="W25" s="6"/>
      <c r="X25" s="111" t="str">
        <f t="shared" si="0"/>
        <v>◄</v>
      </c>
      <c r="Y25" s="7" t="str">
        <f t="shared" si="1"/>
        <v>◄</v>
      </c>
      <c r="Z25" s="6"/>
      <c r="AA25" s="6"/>
      <c r="AB25" s="112" t="str">
        <f t="shared" si="2"/>
        <v/>
      </c>
      <c r="AC25" s="30"/>
      <c r="AD25" s="31"/>
      <c r="AE25" s="31"/>
      <c r="AF25" s="31"/>
      <c r="AG25" s="31"/>
      <c r="AH25" s="31"/>
      <c r="AI25" s="31"/>
      <c r="AJ25" s="31"/>
      <c r="AK25" s="31"/>
      <c r="AL25" s="32"/>
    </row>
    <row r="26" spans="1:38" s="4" customFormat="1" ht="16.2" customHeight="1" thickBot="1" x14ac:dyDescent="0.35">
      <c r="A26" s="33">
        <v>22</v>
      </c>
      <c r="B26" s="34">
        <f t="shared" si="5"/>
        <v>37</v>
      </c>
      <c r="C26" s="34" t="s">
        <v>4</v>
      </c>
      <c r="D26" s="34">
        <f>B26+1</f>
        <v>38</v>
      </c>
      <c r="E26" s="71">
        <v>2012</v>
      </c>
      <c r="F26" s="54" t="s">
        <v>329</v>
      </c>
      <c r="G26" s="23">
        <v>41209</v>
      </c>
      <c r="H26" s="23">
        <v>41211</v>
      </c>
      <c r="I26" s="67" t="s">
        <v>330</v>
      </c>
      <c r="J26" s="51" t="s">
        <v>327</v>
      </c>
      <c r="K26" s="25"/>
      <c r="L26" s="25"/>
      <c r="M26" s="25"/>
      <c r="N26" s="124"/>
      <c r="O26" s="28" t="s">
        <v>326</v>
      </c>
      <c r="P26" s="28" t="s">
        <v>0</v>
      </c>
      <c r="Q26" s="29" t="s">
        <v>325</v>
      </c>
      <c r="R26" s="110" t="str">
        <f t="shared" si="3"/>
        <v>◄</v>
      </c>
      <c r="S26" s="11" t="s">
        <v>330</v>
      </c>
      <c r="T26" s="6"/>
      <c r="U26" s="110" t="str">
        <f t="shared" si="4"/>
        <v>◄</v>
      </c>
      <c r="V26" s="11" t="s">
        <v>452</v>
      </c>
      <c r="W26" s="6"/>
      <c r="X26" s="111" t="str">
        <f t="shared" si="0"/>
        <v>◄</v>
      </c>
      <c r="Y26" s="7" t="str">
        <f t="shared" si="1"/>
        <v>◄</v>
      </c>
      <c r="Z26" s="6"/>
      <c r="AA26" s="6"/>
      <c r="AB26" s="112" t="str">
        <f t="shared" si="2"/>
        <v/>
      </c>
      <c r="AC26" s="30"/>
      <c r="AD26" s="31"/>
      <c r="AE26" s="31"/>
      <c r="AF26" s="31"/>
      <c r="AG26" s="31"/>
      <c r="AH26" s="31"/>
      <c r="AI26" s="31"/>
      <c r="AJ26" s="31"/>
      <c r="AK26" s="31"/>
      <c r="AL26" s="32"/>
    </row>
    <row r="27" spans="1:38" s="4" customFormat="1" ht="16.2" customHeight="1" thickBot="1" x14ac:dyDescent="0.35">
      <c r="A27" s="123">
        <v>22</v>
      </c>
      <c r="B27" s="40">
        <f>B26</f>
        <v>37</v>
      </c>
      <c r="C27" s="40" t="s">
        <v>4</v>
      </c>
      <c r="D27" s="40">
        <f>B27+1</f>
        <v>38</v>
      </c>
      <c r="E27" s="72">
        <v>2012</v>
      </c>
      <c r="F27" s="122" t="s">
        <v>329</v>
      </c>
      <c r="G27" s="121">
        <v>41209</v>
      </c>
      <c r="H27" s="120">
        <v>41211</v>
      </c>
      <c r="I27" s="67" t="s">
        <v>328</v>
      </c>
      <c r="J27" s="57" t="s">
        <v>327</v>
      </c>
      <c r="K27" s="119"/>
      <c r="L27" s="119"/>
      <c r="M27" s="119"/>
      <c r="N27" s="118"/>
      <c r="O27" s="28" t="s">
        <v>326</v>
      </c>
      <c r="P27" s="28" t="s">
        <v>0</v>
      </c>
      <c r="Q27" s="29" t="s">
        <v>325</v>
      </c>
      <c r="R27" s="113" t="str">
        <f t="shared" si="3"/>
        <v>◄</v>
      </c>
      <c r="S27" s="11" t="s">
        <v>328</v>
      </c>
      <c r="T27" s="114"/>
      <c r="U27" s="86"/>
      <c r="V27" s="86"/>
      <c r="W27" s="86"/>
      <c r="X27" s="115" t="str">
        <f t="shared" si="0"/>
        <v>◄</v>
      </c>
      <c r="Y27" s="116" t="str">
        <f t="shared" si="1"/>
        <v>◄</v>
      </c>
      <c r="Z27" s="114"/>
      <c r="AA27" s="114"/>
      <c r="AB27" s="117" t="str">
        <f t="shared" si="2"/>
        <v/>
      </c>
      <c r="AC27" s="30"/>
      <c r="AD27" s="31"/>
      <c r="AE27" s="31"/>
      <c r="AF27" s="31"/>
      <c r="AG27" s="31"/>
      <c r="AH27" s="31"/>
      <c r="AI27" s="31"/>
      <c r="AJ27" s="31"/>
      <c r="AK27" s="31"/>
      <c r="AL27" s="32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  <row r="55" spans="18:23" x14ac:dyDescent="0.3">
      <c r="R55"/>
      <c r="T55"/>
      <c r="U55"/>
      <c r="W55"/>
    </row>
    <row r="56" spans="18:23" x14ac:dyDescent="0.3">
      <c r="R56"/>
      <c r="T56"/>
      <c r="U56"/>
      <c r="W56"/>
    </row>
  </sheetData>
  <sheetProtection sheet="1" objects="1" scenarios="1" autoFilter="0"/>
  <autoFilter ref="A1:AB56" xr:uid="{54C51905-2AFA-41E3-B504-6761CCC5F59B}"/>
  <mergeCells count="11">
    <mergeCell ref="J4:N4"/>
    <mergeCell ref="O4:Q4"/>
    <mergeCell ref="G3:H3"/>
    <mergeCell ref="S2:T2"/>
    <mergeCell ref="V2:W2"/>
    <mergeCell ref="O3:Q3"/>
    <mergeCell ref="Y2:AB2"/>
    <mergeCell ref="S3:T3"/>
    <mergeCell ref="V3:W3"/>
    <mergeCell ref="Y3:Z3"/>
    <mergeCell ref="AA3:AB3"/>
  </mergeCells>
  <conditionalFormatting sqref="I4">
    <cfRule type="containsText" dxfId="486" priority="108" operator="containsText" text="P.">
      <formula>NOT(ISERROR(SEARCH("P.",I4)))</formula>
    </cfRule>
    <cfRule type="containsText" dxfId="485" priority="105" operator="containsText" text=" -----">
      <formula>NOT(ISERROR(SEARCH(" -----",I4)))</formula>
    </cfRule>
    <cfRule type="containsText" dxfId="484" priority="104" operator="containsText" text="?missend">
      <formula>NOT(ISERROR(SEARCH("?missend",I4)))</formula>
    </cfRule>
    <cfRule type="containsText" dxfId="483" priority="103" operator="containsText" text="P.">
      <formula>NOT(ISERROR(SEARCH("P.",I4)))</formula>
    </cfRule>
    <cfRule type="containsText" dxfId="482" priority="106" operator="containsText" text="◙">
      <formula>NOT(ISERROR(SEARCH("◙",I4)))</formula>
    </cfRule>
    <cfRule type="containsText" dxfId="481" priority="107" operator="containsText" text=" -----">
      <formula>NOT(ISERROR(SEARCH(" -----",I4)))</formula>
    </cfRule>
  </conditionalFormatting>
  <conditionalFormatting sqref="I4:I27">
    <cfRule type="containsText" dxfId="480" priority="98" operator="containsText" text="◙">
      <formula>NOT(ISERROR(SEARCH("◙",I4)))</formula>
    </cfRule>
    <cfRule type="containsText" dxfId="479" priority="102" operator="containsText" text=" -----">
      <formula>NOT(ISERROR(SEARCH(" -----",I4)))</formula>
    </cfRule>
  </conditionalFormatting>
  <conditionalFormatting sqref="I5:I27">
    <cfRule type="containsText" dxfId="478" priority="95" operator="containsText" text=" -----">
      <formula>NOT(ISERROR(SEARCH(" -----",I5)))</formula>
    </cfRule>
    <cfRule type="containsText" dxfId="477" priority="94" operator="containsText" text="◙">
      <formula>NOT(ISERROR(SEARCH("◙",I5)))</formula>
    </cfRule>
    <cfRule type="containsText" dxfId="476" priority="101" operator="containsText" text="?missend">
      <formula>NOT(ISERROR(SEARCH("?missend",I5)))</formula>
    </cfRule>
    <cfRule type="containsText" dxfId="475" priority="100" operator="containsText" text="P.">
      <formula>NOT(ISERROR(SEARCH("P.",I5)))</formula>
    </cfRule>
    <cfRule type="containsText" dxfId="474" priority="99" operator="containsText" text=" -----">
      <formula>NOT(ISERROR(SEARCH(" -----",I5)))</formula>
    </cfRule>
    <cfRule type="containsText" dxfId="473" priority="96" operator="containsText" text="P.">
      <formula>NOT(ISERROR(SEARCH("P.",I5)))</formula>
    </cfRule>
  </conditionalFormatting>
  <conditionalFormatting sqref="P5:Q27">
    <cfRule type="containsBlanks" dxfId="472" priority="97">
      <formula>LEN(TRIM(P5))=0</formula>
    </cfRule>
  </conditionalFormatting>
  <conditionalFormatting sqref="S4">
    <cfRule type="containsText" dxfId="471" priority="62" operator="containsText" text="P.">
      <formula>NOT(ISERROR(SEARCH("P.",S4)))</formula>
    </cfRule>
    <cfRule type="containsText" dxfId="470" priority="61" operator="containsText" text=" -----">
      <formula>NOT(ISERROR(SEARCH(" -----",S4)))</formula>
    </cfRule>
    <cfRule type="containsText" dxfId="469" priority="60" operator="containsText" text="◙">
      <formula>NOT(ISERROR(SEARCH("◙",S4)))</formula>
    </cfRule>
    <cfRule type="containsText" dxfId="468" priority="63" operator="containsText" text="?missend">
      <formula>NOT(ISERROR(SEARCH("?missend",S4)))</formula>
    </cfRule>
    <cfRule type="containsText" dxfId="467" priority="64" operator="containsText" text=" -----">
      <formula>NOT(ISERROR(SEARCH(" -----",S4)))</formula>
    </cfRule>
  </conditionalFormatting>
  <conditionalFormatting sqref="S4:S27">
    <cfRule type="containsText" dxfId="466" priority="65" operator="containsText" text="◙">
      <formula>NOT(ISERROR(SEARCH("◙",S4)))</formula>
    </cfRule>
    <cfRule type="containsText" dxfId="465" priority="67" operator="containsText" text="P.">
      <formula>NOT(ISERROR(SEARCH("P.",S4)))</formula>
    </cfRule>
    <cfRule type="containsText" dxfId="464" priority="66" operator="containsText" text=" -----">
      <formula>NOT(ISERROR(SEARCH(" -----",S4)))</formula>
    </cfRule>
  </conditionalFormatting>
  <conditionalFormatting sqref="S5:S27">
    <cfRule type="containsText" dxfId="463" priority="87" operator="containsText" text=" -----">
      <formula>NOT(ISERROR(SEARCH(" -----",S5)))</formula>
    </cfRule>
    <cfRule type="containsText" dxfId="462" priority="86" operator="containsText" text="P.">
      <formula>NOT(ISERROR(SEARCH("P.",S5)))</formula>
    </cfRule>
    <cfRule type="containsText" dxfId="461" priority="85" operator="containsText" text="◙">
      <formula>NOT(ISERROR(SEARCH("◙",S5)))</formula>
    </cfRule>
    <cfRule type="containsText" dxfId="460" priority="84" operator="containsText" text=" -----">
      <formula>NOT(ISERROR(SEARCH(" -----",S5)))</formula>
    </cfRule>
    <cfRule type="containsText" dxfId="459" priority="83" operator="containsText" text="?FDS-">
      <formula>NOT(ISERROR(SEARCH("?FDS-",S5)))</formula>
    </cfRule>
  </conditionalFormatting>
  <conditionalFormatting sqref="U27">
    <cfRule type="containsText" dxfId="458" priority="3" operator="containsText" text="◙">
      <formula>NOT(ISERROR(SEARCH("◙",U27)))</formula>
    </cfRule>
    <cfRule type="containsText" dxfId="457" priority="2" operator="containsText" text=" -----">
      <formula>NOT(ISERROR(SEARCH(" -----",U27)))</formula>
    </cfRule>
    <cfRule type="containsText" dxfId="456" priority="8" operator="containsText" text="P.">
      <formula>NOT(ISERROR(SEARCH("P.",U27)))</formula>
    </cfRule>
    <cfRule type="containsText" dxfId="455" priority="7" operator="containsText" text=" -----">
      <formula>NOT(ISERROR(SEARCH(" -----",U27)))</formula>
    </cfRule>
    <cfRule type="containsText" dxfId="454" priority="6" operator="containsText" text="◙">
      <formula>NOT(ISERROR(SEARCH("◙",U27)))</formula>
    </cfRule>
    <cfRule type="containsText" dxfId="453" priority="5" operator="containsText" text=" -----">
      <formula>NOT(ISERROR(SEARCH(" -----",U27)))</formula>
    </cfRule>
    <cfRule type="containsText" dxfId="452" priority="4" operator="containsText" text="P.">
      <formula>NOT(ISERROR(SEARCH("P.",U27)))</formula>
    </cfRule>
    <cfRule type="containsText" dxfId="451" priority="1" operator="containsText" text="?FDS-">
      <formula>NOT(ISERROR(SEARCH("?FDS-",U27)))</formula>
    </cfRule>
  </conditionalFormatting>
  <conditionalFormatting sqref="V4">
    <cfRule type="containsText" dxfId="450" priority="55" operator="containsText" text="?missend">
      <formula>NOT(ISERROR(SEARCH("?missend",V4)))</formula>
    </cfRule>
    <cfRule type="containsText" dxfId="449" priority="57" operator="containsText" text="◙">
      <formula>NOT(ISERROR(SEARCH("◙",V4)))</formula>
    </cfRule>
    <cfRule type="containsText" dxfId="448" priority="58" operator="containsText" text=" -----">
      <formula>NOT(ISERROR(SEARCH(" -----",V4)))</formula>
    </cfRule>
    <cfRule type="containsText" dxfId="447" priority="59" operator="containsText" text="P.">
      <formula>NOT(ISERROR(SEARCH("P.",V4)))</formula>
    </cfRule>
    <cfRule type="containsText" dxfId="446" priority="56" operator="containsText" text=" -----">
      <formula>NOT(ISERROR(SEARCH(" -----",V4)))</formula>
    </cfRule>
    <cfRule type="containsText" dxfId="445" priority="52" operator="containsText" text="◙">
      <formula>NOT(ISERROR(SEARCH("◙",V4)))</formula>
    </cfRule>
    <cfRule type="containsText" dxfId="444" priority="53" operator="containsText" text=" -----">
      <formula>NOT(ISERROR(SEARCH(" -----",V4)))</formula>
    </cfRule>
    <cfRule type="containsText" dxfId="443" priority="54" operator="containsText" text="P.">
      <formula>NOT(ISERROR(SEARCH("P.",V4)))</formula>
    </cfRule>
  </conditionalFormatting>
  <conditionalFormatting sqref="V5:V17 V19:V26">
    <cfRule type="containsText" dxfId="442" priority="80" operator="containsText" text="◙">
      <formula>NOT(ISERROR(SEARCH("◙",V5)))</formula>
    </cfRule>
    <cfRule type="containsText" dxfId="441" priority="81" operator="containsText" text=" -----">
      <formula>NOT(ISERROR(SEARCH(" -----",V5)))</formula>
    </cfRule>
    <cfRule type="containsText" dxfId="440" priority="82" operator="containsText" text="P.">
      <formula>NOT(ISERROR(SEARCH("P.",V5)))</formula>
    </cfRule>
    <cfRule type="containsText" dxfId="439" priority="77" operator="containsText" text="◙">
      <formula>NOT(ISERROR(SEARCH("◙",V5)))</formula>
    </cfRule>
    <cfRule type="containsText" dxfId="438" priority="78" operator="containsText" text="P.">
      <formula>NOT(ISERROR(SEARCH("P.",V5)))</formula>
    </cfRule>
    <cfRule type="containsText" dxfId="437" priority="79" operator="containsText" text=" -----">
      <formula>NOT(ISERROR(SEARCH(" -----",V5)))</formula>
    </cfRule>
  </conditionalFormatting>
  <conditionalFormatting sqref="V5:V21">
    <cfRule type="containsText" dxfId="436" priority="75" operator="containsText" text=" -----">
      <formula>NOT(ISERROR(SEARCH(" -----",V5)))</formula>
    </cfRule>
  </conditionalFormatting>
  <conditionalFormatting sqref="V5:V27">
    <cfRule type="containsText" dxfId="435" priority="17" operator="containsText" text="?FDS-">
      <formula>NOT(ISERROR(SEARCH("?FDS-",V5)))</formula>
    </cfRule>
  </conditionalFormatting>
  <conditionalFormatting sqref="V18">
    <cfRule type="containsText" dxfId="434" priority="72" operator="containsText" text="P.">
      <formula>NOT(ISERROR(SEARCH("P.",V18)))</formula>
    </cfRule>
    <cfRule type="containsText" dxfId="433" priority="73" operator="containsText" text=" -----">
      <formula>NOT(ISERROR(SEARCH(" -----",V18)))</formula>
    </cfRule>
    <cfRule type="containsText" dxfId="432" priority="74" operator="containsText" text="◙">
      <formula>NOT(ISERROR(SEARCH("◙",V18)))</formula>
    </cfRule>
    <cfRule type="containsText" dxfId="431" priority="76" operator="containsText" text="P.">
      <formula>NOT(ISERROR(SEARCH("P.",V18)))</formula>
    </cfRule>
    <cfRule type="containsText" dxfId="430" priority="71" operator="containsText" text="◙">
      <formula>NOT(ISERROR(SEARCH("◙",V18)))</formula>
    </cfRule>
    <cfRule type="containsText" dxfId="429" priority="70" operator="containsText" text=" -----">
      <formula>NOT(ISERROR(SEARCH(" -----",V18)))</formula>
    </cfRule>
  </conditionalFormatting>
  <conditionalFormatting sqref="V22:V27">
    <cfRule type="containsText" dxfId="428" priority="23" operator="containsText" text=" -----">
      <formula>NOT(ISERROR(SEARCH(" -----",V22)))</formula>
    </cfRule>
  </conditionalFormatting>
  <conditionalFormatting sqref="V27">
    <cfRule type="containsText" dxfId="427" priority="24" operator="containsText" text="P.">
      <formula>NOT(ISERROR(SEARCH("P.",V27)))</formula>
    </cfRule>
    <cfRule type="containsText" dxfId="426" priority="22" operator="containsText" text="◙">
      <formula>NOT(ISERROR(SEARCH("◙",V27)))</formula>
    </cfRule>
    <cfRule type="containsText" dxfId="425" priority="20" operator="containsText" text="P.">
      <formula>NOT(ISERROR(SEARCH("P.",V27)))</formula>
    </cfRule>
    <cfRule type="containsText" dxfId="424" priority="19" operator="containsText" text="◙">
      <formula>NOT(ISERROR(SEARCH("◙",V27)))</formula>
    </cfRule>
    <cfRule type="containsText" dxfId="423" priority="18" operator="containsText" text=" -----">
      <formula>NOT(ISERROR(SEARCH(" -----",V27)))</formula>
    </cfRule>
    <cfRule type="containsText" dxfId="422" priority="21" operator="containsText" text=" -----">
      <formula>NOT(ISERROR(SEARCH(" -----",V27)))</formula>
    </cfRule>
  </conditionalFormatting>
  <conditionalFormatting sqref="W5:W26">
    <cfRule type="containsText" dxfId="421" priority="88" operator="containsText" text="Ø">
      <formula>NOT(ISERROR(SEARCH("Ø",W5)))</formula>
    </cfRule>
  </conditionalFormatting>
  <conditionalFormatting sqref="W27">
    <cfRule type="containsText" dxfId="420" priority="11" operator="containsText" text="◙">
      <formula>NOT(ISERROR(SEARCH("◙",W27)))</formula>
    </cfRule>
    <cfRule type="containsText" dxfId="419" priority="16" operator="containsText" text="P.">
      <formula>NOT(ISERROR(SEARCH("P.",W27)))</formula>
    </cfRule>
    <cfRule type="containsText" dxfId="418" priority="15" operator="containsText" text=" -----">
      <formula>NOT(ISERROR(SEARCH(" -----",W27)))</formula>
    </cfRule>
    <cfRule type="containsText" dxfId="417" priority="14" operator="containsText" text="◙">
      <formula>NOT(ISERROR(SEARCH("◙",W27)))</formula>
    </cfRule>
    <cfRule type="containsText" dxfId="416" priority="13" operator="containsText" text=" -----">
      <formula>NOT(ISERROR(SEARCH(" -----",W27)))</formula>
    </cfRule>
    <cfRule type="containsText" dxfId="415" priority="12" operator="containsText" text="P.">
      <formula>NOT(ISERROR(SEARCH("P.",W27)))</formula>
    </cfRule>
    <cfRule type="containsText" dxfId="414" priority="10" operator="containsText" text=" -----">
      <formula>NOT(ISERROR(SEARCH(" -----",W27)))</formula>
    </cfRule>
    <cfRule type="containsText" dxfId="413" priority="9" operator="containsText" text="?FDS-">
      <formula>NOT(ISERROR(SEARCH("?FDS-",W27)))</formula>
    </cfRule>
  </conditionalFormatting>
  <conditionalFormatting sqref="X5:X27">
    <cfRule type="cellIs" dxfId="412" priority="93" operator="equal">
      <formula>"►"</formula>
    </cfRule>
    <cfRule type="cellIs" dxfId="411" priority="90" operator="equal">
      <formula>"◄"</formula>
    </cfRule>
    <cfRule type="cellIs" priority="92" operator="equal">
      <formula>"◄"</formula>
    </cfRule>
    <cfRule type="cellIs" dxfId="410" priority="91" operator="equal">
      <formula>"•"</formula>
    </cfRule>
  </conditionalFormatting>
  <conditionalFormatting sqref="Y4">
    <cfRule type="containsText" dxfId="409" priority="50" operator="containsText" text=" -">
      <formula>NOT(ISERROR(SEARCH(" -",Y4)))</formula>
    </cfRule>
  </conditionalFormatting>
  <conditionalFormatting sqref="Z4:AA27">
    <cfRule type="containsText" dxfId="408" priority="51" operator="containsText" text="Ø">
      <formula>NOT(ISERROR(SEARCH("Ø",Z4)))</formula>
    </cfRule>
  </conditionalFormatting>
  <hyperlinks>
    <hyperlink ref="J3" r:id="rId1" display="https://timbres-be-album.jouwweb.be/timbres-be/albums-fr-a2010-j2019-inventaire-disposition-des-feuilles/album-fr-a2012-4194-4292c-invent" xr:uid="{1BB27CF4-43A7-45F7-8589-842B450EDEB2}"/>
  </hyperlinks>
  <printOptions horizontalCentered="1"/>
  <pageMargins left="0" right="0" top="0.31496062992125984" bottom="0" header="0" footer="0"/>
  <pageSetup paperSize="9" scale="8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A446-14B1-414C-8629-CAB80E2C116C}">
  <dimension ref="A1:AO54"/>
  <sheetViews>
    <sheetView showZeros="0" zoomScale="78" zoomScaleNormal="7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4" sqref="J14"/>
    </sheetView>
  </sheetViews>
  <sheetFormatPr defaultColWidth="8.88671875" defaultRowHeight="14.4" x14ac:dyDescent="0.3"/>
  <cols>
    <col min="1" max="1" width="6.6640625" style="17" customWidth="1"/>
    <col min="2" max="2" width="5.109375" style="17" customWidth="1"/>
    <col min="3" max="3" width="4.21875" style="17" customWidth="1"/>
    <col min="4" max="4" width="5.109375" style="17" customWidth="1"/>
    <col min="5" max="5" width="7" style="1" customWidth="1"/>
    <col min="6" max="6" width="26.44140625" style="1" customWidth="1"/>
    <col min="7" max="7" width="12.109375" style="3" customWidth="1"/>
    <col min="8" max="8" width="11" style="9" customWidth="1"/>
    <col min="9" max="9" width="15.88671875" style="68" customWidth="1"/>
    <col min="10" max="10" width="51.1093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2" customWidth="1"/>
    <col min="19" max="19" width="14.5546875" style="1" customWidth="1"/>
    <col min="20" max="20" width="5.21875" style="32" customWidth="1"/>
    <col min="21" max="21" width="2.88671875" style="32" customWidth="1"/>
    <col min="22" max="22" width="16.109375" style="1" customWidth="1"/>
    <col min="23" max="23" width="6" style="32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0"/>
      <c r="S1" s="10"/>
      <c r="T1" s="80"/>
      <c r="U1" s="80"/>
      <c r="V1" s="10"/>
      <c r="W1" s="80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553</v>
      </c>
      <c r="K2" s="102"/>
      <c r="L2" s="102"/>
      <c r="M2" s="101"/>
      <c r="N2" s="100"/>
      <c r="O2" s="74"/>
      <c r="P2" s="74"/>
      <c r="Q2" s="75"/>
      <c r="R2" s="106"/>
      <c r="S2" s="175" t="s">
        <v>179</v>
      </c>
      <c r="T2" s="176"/>
      <c r="U2" s="106"/>
      <c r="V2" s="175" t="s">
        <v>179</v>
      </c>
      <c r="W2" s="176"/>
      <c r="X2" s="107"/>
      <c r="Y2" s="179" t="s">
        <v>183</v>
      </c>
      <c r="Z2" s="180"/>
      <c r="AA2" s="180"/>
      <c r="AB2" s="181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60"/>
      <c r="B3" s="61"/>
      <c r="C3" s="62"/>
      <c r="D3" s="62"/>
      <c r="E3" s="62"/>
      <c r="F3" s="16"/>
      <c r="G3" s="191" t="s">
        <v>71</v>
      </c>
      <c r="H3" s="192"/>
      <c r="I3" s="63"/>
      <c r="J3" s="108" t="s">
        <v>552</v>
      </c>
      <c r="K3" s="144"/>
      <c r="L3" s="144"/>
      <c r="M3" s="144"/>
      <c r="N3" s="143"/>
      <c r="O3" s="193" t="s">
        <v>76</v>
      </c>
      <c r="P3" s="194"/>
      <c r="Q3" s="195"/>
      <c r="R3" s="109" t="s">
        <v>180</v>
      </c>
      <c r="S3" s="177" t="s">
        <v>181</v>
      </c>
      <c r="T3" s="178"/>
      <c r="U3" s="109" t="s">
        <v>180</v>
      </c>
      <c r="V3" s="177" t="s">
        <v>181</v>
      </c>
      <c r="W3" s="178"/>
      <c r="X3" s="87"/>
      <c r="Y3" s="182" t="s">
        <v>184</v>
      </c>
      <c r="Z3" s="183"/>
      <c r="AA3" s="184" t="s">
        <v>77</v>
      </c>
      <c r="AB3" s="185"/>
    </row>
    <row r="4" spans="1:41" customFormat="1" ht="16.8" customHeight="1" thickBot="1" x14ac:dyDescent="0.4">
      <c r="A4" s="73" t="s">
        <v>72</v>
      </c>
      <c r="B4" s="18" t="s">
        <v>3</v>
      </c>
      <c r="C4" s="18" t="s">
        <v>4</v>
      </c>
      <c r="D4" s="18" t="s">
        <v>3</v>
      </c>
      <c r="E4" s="14" t="s">
        <v>73</v>
      </c>
      <c r="F4" s="15" t="s">
        <v>42</v>
      </c>
      <c r="G4" s="13" t="s">
        <v>74</v>
      </c>
      <c r="H4" s="13" t="s">
        <v>75</v>
      </c>
      <c r="I4" s="64" t="s">
        <v>41</v>
      </c>
      <c r="J4" s="186" t="s">
        <v>79</v>
      </c>
      <c r="K4" s="187"/>
      <c r="L4" s="187"/>
      <c r="M4" s="187"/>
      <c r="N4" s="188"/>
      <c r="O4" s="189" t="s">
        <v>78</v>
      </c>
      <c r="P4" s="190"/>
      <c r="Q4" s="190"/>
      <c r="R4" s="81" t="str">
        <f>IF(COUNTIF(R5:R25,"◄")=0,"☺","☻")</f>
        <v>☻</v>
      </c>
      <c r="S4" s="82" t="s">
        <v>41</v>
      </c>
      <c r="T4" s="83" t="s">
        <v>1</v>
      </c>
      <c r="U4" s="84" t="str">
        <f>IF(COUNTIF(U5:U25,"◄")=0,"☺","☻")</f>
        <v>☻</v>
      </c>
      <c r="V4" s="82" t="s">
        <v>182</v>
      </c>
      <c r="W4" s="85" t="s">
        <v>2</v>
      </c>
      <c r="X4" s="88" t="str">
        <f>IF(Y4="","☺","☻")</f>
        <v>☻</v>
      </c>
      <c r="Y4" s="89" t="str">
        <f>IF(COUNTIF(Y5:Y25,"◄")=0,"",(CONCATENATE(" - ",COUNTIF(Y5:Y25,"◄"))))</f>
        <v xml:space="preserve"> - 21</v>
      </c>
      <c r="Z4" s="90" t="s">
        <v>5</v>
      </c>
      <c r="AA4" s="90" t="s">
        <v>5</v>
      </c>
      <c r="AB4" s="91">
        <f>COUNTIF(AB5:AB25,"►")</f>
        <v>0</v>
      </c>
    </row>
    <row r="5" spans="1:41" ht="16.2" thickBot="1" x14ac:dyDescent="0.35">
      <c r="A5" s="142">
        <v>1</v>
      </c>
      <c r="B5" s="141">
        <v>1</v>
      </c>
      <c r="C5" s="141" t="s">
        <v>4</v>
      </c>
      <c r="D5" s="141">
        <v>2</v>
      </c>
      <c r="E5" s="140">
        <v>2013</v>
      </c>
      <c r="F5" s="139" t="s">
        <v>551</v>
      </c>
      <c r="G5" s="136">
        <v>41293</v>
      </c>
      <c r="H5" s="135">
        <v>41295</v>
      </c>
      <c r="I5" s="82" t="s">
        <v>550</v>
      </c>
      <c r="J5" s="134" t="s">
        <v>549</v>
      </c>
      <c r="K5" s="12"/>
      <c r="L5" s="12"/>
      <c r="M5" s="12"/>
      <c r="N5" s="133"/>
      <c r="O5" s="132" t="s">
        <v>548</v>
      </c>
      <c r="P5" s="132" t="s">
        <v>85</v>
      </c>
      <c r="Q5" s="131" t="s">
        <v>85</v>
      </c>
      <c r="R5" s="110" t="str">
        <f>IF(T5&gt;0,"ok","◄")</f>
        <v>◄</v>
      </c>
      <c r="S5" s="11" t="s">
        <v>550</v>
      </c>
      <c r="T5" s="6"/>
      <c r="U5" s="110" t="str">
        <f>IF(W5&gt;0,"ok","◄")</f>
        <v>◄</v>
      </c>
      <c r="V5" s="11" t="s">
        <v>554</v>
      </c>
      <c r="W5" s="6"/>
      <c r="X5" s="111" t="str">
        <f t="shared" ref="X5:X25" si="0">IF(AND(Y5="◄",AB5="►"),"◄?►",IF(Y5="◄","◄",IF(AB5="►","►","")))</f>
        <v>◄</v>
      </c>
      <c r="Y5" s="7" t="str">
        <f t="shared" ref="Y5:Y25" si="1">IF(Z5&gt;0,"","◄")</f>
        <v>◄</v>
      </c>
      <c r="Z5" s="6"/>
      <c r="AA5" s="6"/>
      <c r="AB5" s="112" t="str">
        <f t="shared" ref="AB5:AB25" si="2">IF(AA5&gt;0,"►","")</f>
        <v/>
      </c>
      <c r="AC5" s="30"/>
      <c r="AD5" s="31"/>
    </row>
    <row r="6" spans="1:41" ht="16.2" thickBot="1" x14ac:dyDescent="0.35">
      <c r="A6" s="19">
        <v>2</v>
      </c>
      <c r="B6" s="34">
        <v>3</v>
      </c>
      <c r="C6" s="34" t="s">
        <v>4</v>
      </c>
      <c r="D6" s="34">
        <v>4</v>
      </c>
      <c r="E6" s="138">
        <v>2013</v>
      </c>
      <c r="F6" s="137" t="s">
        <v>547</v>
      </c>
      <c r="G6" s="136">
        <v>41293</v>
      </c>
      <c r="H6" s="135">
        <v>41295</v>
      </c>
      <c r="I6" s="82" t="s">
        <v>546</v>
      </c>
      <c r="J6" s="134" t="s">
        <v>545</v>
      </c>
      <c r="K6" s="12"/>
      <c r="L6" s="12"/>
      <c r="M6" s="12"/>
      <c r="N6" s="133"/>
      <c r="O6" s="132" t="s">
        <v>544</v>
      </c>
      <c r="P6" s="132" t="s">
        <v>0</v>
      </c>
      <c r="Q6" s="131" t="s">
        <v>543</v>
      </c>
      <c r="R6" s="110" t="str">
        <f t="shared" ref="R6:R25" si="3">IF(T6&gt;0,"ok","◄")</f>
        <v>◄</v>
      </c>
      <c r="S6" s="11" t="s">
        <v>546</v>
      </c>
      <c r="T6" s="6"/>
      <c r="U6" s="110" t="str">
        <f t="shared" ref="U6:U25" si="4">IF(W6&gt;0,"ok","◄")</f>
        <v>◄</v>
      </c>
      <c r="V6" s="11" t="s">
        <v>555</v>
      </c>
      <c r="W6" s="6"/>
      <c r="X6" s="111" t="str">
        <f t="shared" si="0"/>
        <v>◄</v>
      </c>
      <c r="Y6" s="7" t="str">
        <f t="shared" si="1"/>
        <v>◄</v>
      </c>
      <c r="Z6" s="6"/>
      <c r="AA6" s="6"/>
      <c r="AB6" s="112" t="str">
        <f t="shared" si="2"/>
        <v/>
      </c>
      <c r="AC6" s="30"/>
      <c r="AD6" s="31"/>
    </row>
    <row r="7" spans="1:41" ht="16.2" thickBot="1" x14ac:dyDescent="0.35">
      <c r="A7" s="19">
        <v>3</v>
      </c>
      <c r="B7" s="34">
        <v>5</v>
      </c>
      <c r="C7" s="34" t="s">
        <v>4</v>
      </c>
      <c r="D7" s="34">
        <v>6</v>
      </c>
      <c r="E7" s="138">
        <v>2013</v>
      </c>
      <c r="F7" s="137" t="s">
        <v>542</v>
      </c>
      <c r="G7" s="136">
        <v>41293</v>
      </c>
      <c r="H7" s="135">
        <v>41295</v>
      </c>
      <c r="I7" s="82" t="s">
        <v>541</v>
      </c>
      <c r="J7" s="134" t="s">
        <v>540</v>
      </c>
      <c r="K7" s="12"/>
      <c r="L7" s="12"/>
      <c r="M7" s="12"/>
      <c r="N7" s="133"/>
      <c r="O7" s="132" t="s">
        <v>539</v>
      </c>
      <c r="P7" s="132" t="s">
        <v>85</v>
      </c>
      <c r="Q7" s="131" t="s">
        <v>85</v>
      </c>
      <c r="R7" s="110" t="str">
        <f t="shared" si="3"/>
        <v>◄</v>
      </c>
      <c r="S7" s="11" t="s">
        <v>541</v>
      </c>
      <c r="T7" s="6"/>
      <c r="U7" s="110" t="str">
        <f t="shared" si="4"/>
        <v>◄</v>
      </c>
      <c r="V7" s="11" t="s">
        <v>556</v>
      </c>
      <c r="W7" s="6"/>
      <c r="X7" s="111" t="str">
        <f t="shared" si="0"/>
        <v>◄</v>
      </c>
      <c r="Y7" s="7" t="str">
        <f t="shared" si="1"/>
        <v>◄</v>
      </c>
      <c r="Z7" s="6"/>
      <c r="AA7" s="6"/>
      <c r="AB7" s="112" t="str">
        <f t="shared" si="2"/>
        <v/>
      </c>
      <c r="AC7" s="30"/>
      <c r="AD7" s="31"/>
    </row>
    <row r="8" spans="1:41" ht="16.2" thickBot="1" x14ac:dyDescent="0.35">
      <c r="A8" s="19">
        <v>4</v>
      </c>
      <c r="B8" s="34">
        <v>7</v>
      </c>
      <c r="C8" s="79" t="s">
        <v>4</v>
      </c>
      <c r="D8" s="79">
        <v>7</v>
      </c>
      <c r="E8" s="138">
        <v>2013</v>
      </c>
      <c r="F8" s="137" t="s">
        <v>538</v>
      </c>
      <c r="G8" s="136">
        <v>41314</v>
      </c>
      <c r="H8" s="135">
        <v>41316</v>
      </c>
      <c r="I8" s="82" t="s">
        <v>537</v>
      </c>
      <c r="J8" s="134" t="s">
        <v>536</v>
      </c>
      <c r="K8" s="12"/>
      <c r="L8" s="12"/>
      <c r="M8" s="12"/>
      <c r="N8" s="133"/>
      <c r="O8" s="132" t="s">
        <v>535</v>
      </c>
      <c r="P8" s="132" t="s">
        <v>0</v>
      </c>
      <c r="Q8" s="131" t="s">
        <v>534</v>
      </c>
      <c r="R8" s="110" t="str">
        <f t="shared" si="3"/>
        <v>◄</v>
      </c>
      <c r="S8" s="11" t="s">
        <v>537</v>
      </c>
      <c r="T8" s="6"/>
      <c r="U8" s="110" t="str">
        <f t="shared" si="4"/>
        <v>◄</v>
      </c>
      <c r="V8" s="11" t="s">
        <v>557</v>
      </c>
      <c r="W8" s="6"/>
      <c r="X8" s="111" t="str">
        <f t="shared" si="0"/>
        <v>◄</v>
      </c>
      <c r="Y8" s="7" t="str">
        <f t="shared" si="1"/>
        <v>◄</v>
      </c>
      <c r="Z8" s="6"/>
      <c r="AA8" s="6"/>
      <c r="AB8" s="112" t="str">
        <f t="shared" si="2"/>
        <v/>
      </c>
      <c r="AC8" s="30"/>
      <c r="AD8" s="31"/>
    </row>
    <row r="9" spans="1:41" ht="16.2" thickBot="1" x14ac:dyDescent="0.35">
      <c r="A9" s="19">
        <v>5</v>
      </c>
      <c r="B9" s="34">
        <v>8</v>
      </c>
      <c r="C9" s="79" t="s">
        <v>4</v>
      </c>
      <c r="D9" s="79">
        <v>8</v>
      </c>
      <c r="E9" s="138">
        <v>2013</v>
      </c>
      <c r="F9" s="137" t="s">
        <v>533</v>
      </c>
      <c r="G9" s="136">
        <v>41314</v>
      </c>
      <c r="H9" s="135">
        <v>41316</v>
      </c>
      <c r="I9" s="82" t="s">
        <v>532</v>
      </c>
      <c r="J9" s="134" t="s">
        <v>531</v>
      </c>
      <c r="K9" s="12"/>
      <c r="L9" s="12"/>
      <c r="M9" s="12"/>
      <c r="N9" s="133"/>
      <c r="O9" s="132" t="s">
        <v>530</v>
      </c>
      <c r="P9" s="132" t="s">
        <v>0</v>
      </c>
      <c r="Q9" s="131" t="s">
        <v>529</v>
      </c>
      <c r="R9" s="110" t="str">
        <f t="shared" si="3"/>
        <v>◄</v>
      </c>
      <c r="S9" s="11" t="s">
        <v>532</v>
      </c>
      <c r="T9" s="6"/>
      <c r="U9" s="110" t="str">
        <f t="shared" si="4"/>
        <v>◄</v>
      </c>
      <c r="V9" s="11" t="s">
        <v>558</v>
      </c>
      <c r="W9" s="6"/>
      <c r="X9" s="111" t="str">
        <f t="shared" si="0"/>
        <v>◄</v>
      </c>
      <c r="Y9" s="7" t="str">
        <f t="shared" si="1"/>
        <v>◄</v>
      </c>
      <c r="Z9" s="6"/>
      <c r="AA9" s="6"/>
      <c r="AB9" s="112" t="str">
        <f t="shared" si="2"/>
        <v/>
      </c>
      <c r="AC9" s="30"/>
      <c r="AD9" s="31"/>
    </row>
    <row r="10" spans="1:41" ht="16.2" thickBot="1" x14ac:dyDescent="0.35">
      <c r="A10" s="19">
        <v>6</v>
      </c>
      <c r="B10" s="34">
        <v>9</v>
      </c>
      <c r="C10" s="34" t="s">
        <v>4</v>
      </c>
      <c r="D10" s="34">
        <v>10</v>
      </c>
      <c r="E10" s="138">
        <v>2013</v>
      </c>
      <c r="F10" s="137" t="s">
        <v>528</v>
      </c>
      <c r="G10" s="136">
        <v>41356</v>
      </c>
      <c r="H10" s="135">
        <v>41358</v>
      </c>
      <c r="I10" s="82" t="s">
        <v>527</v>
      </c>
      <c r="J10" s="134" t="s">
        <v>526</v>
      </c>
      <c r="K10" s="12"/>
      <c r="L10" s="12"/>
      <c r="M10" s="12"/>
      <c r="N10" s="133"/>
      <c r="O10" s="132" t="s">
        <v>525</v>
      </c>
      <c r="P10" s="132" t="s">
        <v>85</v>
      </c>
      <c r="Q10" s="131" t="s">
        <v>85</v>
      </c>
      <c r="R10" s="110" t="str">
        <f t="shared" si="3"/>
        <v>◄</v>
      </c>
      <c r="S10" s="11" t="s">
        <v>527</v>
      </c>
      <c r="T10" s="6"/>
      <c r="U10" s="110" t="str">
        <f t="shared" si="4"/>
        <v>◄</v>
      </c>
      <c r="V10" s="11" t="s">
        <v>559</v>
      </c>
      <c r="W10" s="6"/>
      <c r="X10" s="111" t="str">
        <f t="shared" si="0"/>
        <v>◄</v>
      </c>
      <c r="Y10" s="7" t="str">
        <f t="shared" si="1"/>
        <v>◄</v>
      </c>
      <c r="Z10" s="6"/>
      <c r="AA10" s="6"/>
      <c r="AB10" s="112" t="str">
        <f t="shared" si="2"/>
        <v/>
      </c>
      <c r="AC10" s="30"/>
      <c r="AD10" s="31"/>
    </row>
    <row r="11" spans="1:41" ht="16.2" thickBot="1" x14ac:dyDescent="0.35">
      <c r="A11" s="19">
        <v>7</v>
      </c>
      <c r="B11" s="34">
        <v>11</v>
      </c>
      <c r="C11" s="79" t="s">
        <v>4</v>
      </c>
      <c r="D11" s="79">
        <v>11</v>
      </c>
      <c r="E11" s="138">
        <v>2013</v>
      </c>
      <c r="F11" s="137" t="s">
        <v>524</v>
      </c>
      <c r="G11" s="136">
        <v>41356</v>
      </c>
      <c r="H11" s="135">
        <v>41358</v>
      </c>
      <c r="I11" s="82" t="s">
        <v>523</v>
      </c>
      <c r="J11" s="134" t="s">
        <v>522</v>
      </c>
      <c r="K11" s="12"/>
      <c r="L11" s="12"/>
      <c r="M11" s="12"/>
      <c r="N11" s="133"/>
      <c r="O11" s="132" t="s">
        <v>521</v>
      </c>
      <c r="P11" s="132" t="s">
        <v>0</v>
      </c>
      <c r="Q11" s="131" t="s">
        <v>520</v>
      </c>
      <c r="R11" s="110" t="str">
        <f t="shared" si="3"/>
        <v>◄</v>
      </c>
      <c r="S11" s="11" t="s">
        <v>523</v>
      </c>
      <c r="T11" s="6"/>
      <c r="U11" s="110" t="str">
        <f t="shared" si="4"/>
        <v>◄</v>
      </c>
      <c r="V11" s="11" t="s">
        <v>560</v>
      </c>
      <c r="W11" s="6"/>
      <c r="X11" s="111" t="str">
        <f t="shared" si="0"/>
        <v>◄</v>
      </c>
      <c r="Y11" s="7" t="str">
        <f t="shared" si="1"/>
        <v>◄</v>
      </c>
      <c r="Z11" s="6"/>
      <c r="AA11" s="6"/>
      <c r="AB11" s="112" t="str">
        <f t="shared" si="2"/>
        <v/>
      </c>
      <c r="AC11" s="30"/>
      <c r="AD11" s="31"/>
    </row>
    <row r="12" spans="1:41" ht="16.2" thickBot="1" x14ac:dyDescent="0.35">
      <c r="A12" s="19">
        <v>8</v>
      </c>
      <c r="B12" s="34">
        <v>12</v>
      </c>
      <c r="C12" s="34" t="s">
        <v>4</v>
      </c>
      <c r="D12" s="34">
        <v>13</v>
      </c>
      <c r="E12" s="138">
        <v>2013</v>
      </c>
      <c r="F12" s="137" t="s">
        <v>519</v>
      </c>
      <c r="G12" s="136">
        <v>41377</v>
      </c>
      <c r="H12" s="135">
        <v>41379</v>
      </c>
      <c r="I12" s="82" t="s">
        <v>518</v>
      </c>
      <c r="J12" s="134" t="s">
        <v>517</v>
      </c>
      <c r="K12" s="12"/>
      <c r="L12" s="12"/>
      <c r="M12" s="12"/>
      <c r="N12" s="133"/>
      <c r="O12" s="132" t="s">
        <v>516</v>
      </c>
      <c r="P12" s="132" t="s">
        <v>0</v>
      </c>
      <c r="Q12" s="131" t="s">
        <v>515</v>
      </c>
      <c r="R12" s="110" t="str">
        <f t="shared" si="3"/>
        <v>◄</v>
      </c>
      <c r="S12" s="11" t="s">
        <v>518</v>
      </c>
      <c r="T12" s="6"/>
      <c r="U12" s="110" t="str">
        <f t="shared" si="4"/>
        <v>◄</v>
      </c>
      <c r="V12" s="11" t="s">
        <v>561</v>
      </c>
      <c r="W12" s="6"/>
      <c r="X12" s="111" t="str">
        <f t="shared" si="0"/>
        <v>◄</v>
      </c>
      <c r="Y12" s="7" t="str">
        <f t="shared" si="1"/>
        <v>◄</v>
      </c>
      <c r="Z12" s="6"/>
      <c r="AA12" s="6"/>
      <c r="AB12" s="112" t="str">
        <f t="shared" si="2"/>
        <v/>
      </c>
      <c r="AC12" s="30"/>
      <c r="AD12" s="31"/>
    </row>
    <row r="13" spans="1:41" ht="16.2" thickBot="1" x14ac:dyDescent="0.35">
      <c r="A13" s="19">
        <v>9</v>
      </c>
      <c r="B13" s="34">
        <v>14</v>
      </c>
      <c r="C13" s="79" t="s">
        <v>4</v>
      </c>
      <c r="D13" s="79">
        <v>14</v>
      </c>
      <c r="E13" s="138">
        <v>2013</v>
      </c>
      <c r="F13" s="137" t="s">
        <v>514</v>
      </c>
      <c r="G13" s="136">
        <v>41377</v>
      </c>
      <c r="H13" s="135">
        <v>41379</v>
      </c>
      <c r="I13" s="82" t="s">
        <v>513</v>
      </c>
      <c r="J13" s="134" t="s">
        <v>512</v>
      </c>
      <c r="K13" s="12"/>
      <c r="L13" s="12"/>
      <c r="M13" s="12"/>
      <c r="N13" s="133"/>
      <c r="O13" s="132" t="s">
        <v>511</v>
      </c>
      <c r="P13" s="132" t="s">
        <v>0</v>
      </c>
      <c r="Q13" s="131" t="s">
        <v>510</v>
      </c>
      <c r="R13" s="110" t="str">
        <f t="shared" si="3"/>
        <v>◄</v>
      </c>
      <c r="S13" s="11" t="s">
        <v>513</v>
      </c>
      <c r="T13" s="6"/>
      <c r="U13" s="110" t="str">
        <f t="shared" si="4"/>
        <v>◄</v>
      </c>
      <c r="V13" s="11" t="s">
        <v>562</v>
      </c>
      <c r="W13" s="6"/>
      <c r="X13" s="111" t="str">
        <f t="shared" si="0"/>
        <v>◄</v>
      </c>
      <c r="Y13" s="7" t="str">
        <f t="shared" si="1"/>
        <v>◄</v>
      </c>
      <c r="Z13" s="6"/>
      <c r="AA13" s="6"/>
      <c r="AB13" s="112" t="str">
        <f t="shared" si="2"/>
        <v/>
      </c>
      <c r="AC13" s="30"/>
      <c r="AD13" s="31"/>
    </row>
    <row r="14" spans="1:41" ht="16.2" thickBot="1" x14ac:dyDescent="0.35">
      <c r="A14" s="19">
        <v>10</v>
      </c>
      <c r="B14" s="34">
        <v>15</v>
      </c>
      <c r="C14" s="34" t="s">
        <v>4</v>
      </c>
      <c r="D14" s="34">
        <v>16</v>
      </c>
      <c r="E14" s="138">
        <v>2013</v>
      </c>
      <c r="F14" s="137" t="s">
        <v>509</v>
      </c>
      <c r="G14" s="136">
        <v>41316</v>
      </c>
      <c r="H14" s="135">
        <v>41318</v>
      </c>
      <c r="I14" s="82" t="s">
        <v>508</v>
      </c>
      <c r="J14" s="134" t="s">
        <v>507</v>
      </c>
      <c r="K14" s="12"/>
      <c r="L14" s="12"/>
      <c r="M14" s="12"/>
      <c r="N14" s="133"/>
      <c r="O14" s="132" t="s">
        <v>506</v>
      </c>
      <c r="P14" s="132" t="s">
        <v>0</v>
      </c>
      <c r="Q14" s="131">
        <v>4339</v>
      </c>
      <c r="R14" s="110" t="str">
        <f t="shared" si="3"/>
        <v>◄</v>
      </c>
      <c r="S14" s="11" t="s">
        <v>508</v>
      </c>
      <c r="T14" s="6"/>
      <c r="U14" s="110" t="str">
        <f t="shared" si="4"/>
        <v>◄</v>
      </c>
      <c r="V14" s="11" t="s">
        <v>563</v>
      </c>
      <c r="W14" s="6"/>
      <c r="X14" s="111" t="str">
        <f t="shared" si="0"/>
        <v>◄</v>
      </c>
      <c r="Y14" s="7" t="str">
        <f t="shared" si="1"/>
        <v>◄</v>
      </c>
      <c r="Z14" s="6"/>
      <c r="AA14" s="6"/>
      <c r="AB14" s="112" t="str">
        <f t="shared" si="2"/>
        <v/>
      </c>
      <c r="AC14" s="30"/>
      <c r="AD14" s="31"/>
    </row>
    <row r="15" spans="1:41" ht="16.2" thickBot="1" x14ac:dyDescent="0.35">
      <c r="A15" s="19">
        <v>11</v>
      </c>
      <c r="B15" s="34">
        <v>17</v>
      </c>
      <c r="C15" s="34" t="s">
        <v>4</v>
      </c>
      <c r="D15" s="34">
        <v>18</v>
      </c>
      <c r="E15" s="138">
        <v>2013</v>
      </c>
      <c r="F15" s="137" t="s">
        <v>505</v>
      </c>
      <c r="G15" s="136">
        <v>41405</v>
      </c>
      <c r="H15" s="135">
        <v>41407</v>
      </c>
      <c r="I15" s="82" t="s">
        <v>504</v>
      </c>
      <c r="J15" s="134" t="s">
        <v>503</v>
      </c>
      <c r="K15" s="12"/>
      <c r="L15" s="12"/>
      <c r="M15" s="12"/>
      <c r="N15" s="133"/>
      <c r="O15" s="132" t="s">
        <v>502</v>
      </c>
      <c r="P15" s="132" t="s">
        <v>0</v>
      </c>
      <c r="Q15" s="131" t="s">
        <v>501</v>
      </c>
      <c r="R15" s="110" t="str">
        <f t="shared" si="3"/>
        <v>◄</v>
      </c>
      <c r="S15" s="11" t="s">
        <v>504</v>
      </c>
      <c r="T15" s="6"/>
      <c r="U15" s="110" t="str">
        <f t="shared" si="4"/>
        <v>◄</v>
      </c>
      <c r="V15" s="11" t="s">
        <v>564</v>
      </c>
      <c r="W15" s="6"/>
      <c r="X15" s="111" t="str">
        <f t="shared" si="0"/>
        <v>◄</v>
      </c>
      <c r="Y15" s="7" t="str">
        <f t="shared" si="1"/>
        <v>◄</v>
      </c>
      <c r="Z15" s="6"/>
      <c r="AA15" s="6"/>
      <c r="AB15" s="112" t="str">
        <f t="shared" si="2"/>
        <v/>
      </c>
      <c r="AC15" s="30"/>
      <c r="AD15" s="31"/>
    </row>
    <row r="16" spans="1:41" ht="16.2" thickBot="1" x14ac:dyDescent="0.35">
      <c r="A16" s="19">
        <v>12</v>
      </c>
      <c r="B16" s="34">
        <v>19</v>
      </c>
      <c r="C16" s="34" t="s">
        <v>4</v>
      </c>
      <c r="D16" s="34">
        <v>20</v>
      </c>
      <c r="E16" s="138">
        <v>2013</v>
      </c>
      <c r="F16" s="137" t="s">
        <v>500</v>
      </c>
      <c r="G16" s="136">
        <v>41447</v>
      </c>
      <c r="H16" s="135">
        <v>41449</v>
      </c>
      <c r="I16" s="82" t="s">
        <v>499</v>
      </c>
      <c r="J16" s="134" t="s">
        <v>498</v>
      </c>
      <c r="K16" s="12"/>
      <c r="L16" s="12"/>
      <c r="M16" s="12"/>
      <c r="N16" s="133"/>
      <c r="O16" s="132" t="s">
        <v>497</v>
      </c>
      <c r="P16" s="132" t="s">
        <v>0</v>
      </c>
      <c r="Q16" s="131" t="s">
        <v>496</v>
      </c>
      <c r="R16" s="110" t="str">
        <f t="shared" si="3"/>
        <v>◄</v>
      </c>
      <c r="S16" s="11" t="s">
        <v>499</v>
      </c>
      <c r="T16" s="6"/>
      <c r="U16" s="110" t="str">
        <f t="shared" si="4"/>
        <v>◄</v>
      </c>
      <c r="V16" s="11" t="s">
        <v>565</v>
      </c>
      <c r="W16" s="6"/>
      <c r="X16" s="111" t="str">
        <f t="shared" si="0"/>
        <v>◄</v>
      </c>
      <c r="Y16" s="7" t="str">
        <f t="shared" si="1"/>
        <v>◄</v>
      </c>
      <c r="Z16" s="6"/>
      <c r="AA16" s="6"/>
      <c r="AB16" s="112" t="str">
        <f t="shared" si="2"/>
        <v/>
      </c>
      <c r="AC16" s="30"/>
      <c r="AD16" s="31"/>
    </row>
    <row r="17" spans="1:38" ht="16.2" thickBot="1" x14ac:dyDescent="0.35">
      <c r="A17" s="19">
        <v>13</v>
      </c>
      <c r="B17" s="34">
        <v>21</v>
      </c>
      <c r="C17" s="79" t="s">
        <v>4</v>
      </c>
      <c r="D17" s="79">
        <v>21</v>
      </c>
      <c r="E17" s="138">
        <v>2013</v>
      </c>
      <c r="F17" s="137" t="s">
        <v>495</v>
      </c>
      <c r="G17" s="136">
        <v>41447</v>
      </c>
      <c r="H17" s="135">
        <v>41449</v>
      </c>
      <c r="I17" s="82" t="s">
        <v>494</v>
      </c>
      <c r="J17" s="134" t="s">
        <v>493</v>
      </c>
      <c r="K17" s="12"/>
      <c r="L17" s="12"/>
      <c r="M17" s="12"/>
      <c r="N17" s="133"/>
      <c r="O17" s="132" t="s">
        <v>492</v>
      </c>
      <c r="P17" s="132" t="s">
        <v>0</v>
      </c>
      <c r="Q17" s="131" t="s">
        <v>491</v>
      </c>
      <c r="R17" s="110" t="str">
        <f t="shared" si="3"/>
        <v>◄</v>
      </c>
      <c r="S17" s="11" t="s">
        <v>494</v>
      </c>
      <c r="T17" s="6"/>
      <c r="U17" s="110" t="str">
        <f t="shared" si="4"/>
        <v>◄</v>
      </c>
      <c r="V17" s="11" t="s">
        <v>566</v>
      </c>
      <c r="W17" s="6"/>
      <c r="X17" s="111" t="str">
        <f t="shared" si="0"/>
        <v>◄</v>
      </c>
      <c r="Y17" s="7" t="str">
        <f t="shared" si="1"/>
        <v>◄</v>
      </c>
      <c r="Z17" s="6"/>
      <c r="AA17" s="6"/>
      <c r="AB17" s="112" t="str">
        <f t="shared" si="2"/>
        <v/>
      </c>
      <c r="AC17" s="30"/>
      <c r="AD17" s="31"/>
    </row>
    <row r="18" spans="1:38" ht="16.2" thickBot="1" x14ac:dyDescent="0.35">
      <c r="A18" s="19">
        <v>14</v>
      </c>
      <c r="B18" s="34">
        <v>22</v>
      </c>
      <c r="C18" s="34" t="s">
        <v>4</v>
      </c>
      <c r="D18" s="34">
        <v>23</v>
      </c>
      <c r="E18" s="138">
        <v>2013</v>
      </c>
      <c r="F18" s="137" t="s">
        <v>490</v>
      </c>
      <c r="G18" s="136">
        <v>41447</v>
      </c>
      <c r="H18" s="135">
        <v>41449</v>
      </c>
      <c r="I18" s="82" t="s">
        <v>489</v>
      </c>
      <c r="J18" s="134" t="s">
        <v>488</v>
      </c>
      <c r="K18" s="12"/>
      <c r="L18" s="12"/>
      <c r="M18" s="12"/>
      <c r="N18" s="133"/>
      <c r="O18" s="132" t="s">
        <v>487</v>
      </c>
      <c r="P18" s="132" t="s">
        <v>85</v>
      </c>
      <c r="Q18" s="131" t="s">
        <v>85</v>
      </c>
      <c r="R18" s="110" t="str">
        <f t="shared" si="3"/>
        <v>◄</v>
      </c>
      <c r="S18" s="11" t="s">
        <v>489</v>
      </c>
      <c r="T18" s="6"/>
      <c r="U18" s="110" t="str">
        <f t="shared" si="4"/>
        <v>◄</v>
      </c>
      <c r="V18" s="11" t="s">
        <v>567</v>
      </c>
      <c r="W18" s="6"/>
      <c r="X18" s="111" t="str">
        <f t="shared" si="0"/>
        <v>◄</v>
      </c>
      <c r="Y18" s="7" t="str">
        <f t="shared" si="1"/>
        <v>◄</v>
      </c>
      <c r="Z18" s="6"/>
      <c r="AA18" s="6"/>
      <c r="AB18" s="112" t="str">
        <f t="shared" si="2"/>
        <v/>
      </c>
      <c r="AC18" s="30"/>
      <c r="AD18" s="31"/>
    </row>
    <row r="19" spans="1:38" ht="16.2" thickBot="1" x14ac:dyDescent="0.35">
      <c r="A19" s="19">
        <v>15</v>
      </c>
      <c r="B19" s="34">
        <v>24</v>
      </c>
      <c r="C19" s="34" t="s">
        <v>4</v>
      </c>
      <c r="D19" s="34">
        <v>25</v>
      </c>
      <c r="E19" s="138">
        <v>2013</v>
      </c>
      <c r="F19" s="137" t="s">
        <v>486</v>
      </c>
      <c r="G19" s="136">
        <v>41575</v>
      </c>
      <c r="H19" s="135">
        <v>41577</v>
      </c>
      <c r="I19" s="82" t="s">
        <v>485</v>
      </c>
      <c r="J19" s="134" t="s">
        <v>484</v>
      </c>
      <c r="K19" s="12"/>
      <c r="L19" s="12"/>
      <c r="M19" s="12"/>
      <c r="N19" s="133"/>
      <c r="O19" s="132" t="s">
        <v>483</v>
      </c>
      <c r="P19" s="132" t="s">
        <v>0</v>
      </c>
      <c r="Q19" s="131" t="s">
        <v>482</v>
      </c>
      <c r="R19" s="110" t="str">
        <f t="shared" si="3"/>
        <v>◄</v>
      </c>
      <c r="S19" s="11" t="s">
        <v>485</v>
      </c>
      <c r="T19" s="6"/>
      <c r="U19" s="110" t="str">
        <f t="shared" si="4"/>
        <v>◄</v>
      </c>
      <c r="V19" s="11" t="s">
        <v>568</v>
      </c>
      <c r="W19" s="6"/>
      <c r="X19" s="111" t="str">
        <f t="shared" si="0"/>
        <v>◄</v>
      </c>
      <c r="Y19" s="7" t="str">
        <f t="shared" si="1"/>
        <v>◄</v>
      </c>
      <c r="Z19" s="6"/>
      <c r="AA19" s="6"/>
      <c r="AB19" s="112" t="str">
        <f t="shared" si="2"/>
        <v/>
      </c>
      <c r="AC19" s="30"/>
      <c r="AD19" s="31"/>
    </row>
    <row r="20" spans="1:38" ht="16.2" thickBot="1" x14ac:dyDescent="0.35">
      <c r="A20" s="19">
        <v>16</v>
      </c>
      <c r="B20" s="34">
        <v>26</v>
      </c>
      <c r="C20" s="34" t="s">
        <v>4</v>
      </c>
      <c r="D20" s="34">
        <v>27</v>
      </c>
      <c r="E20" s="138">
        <v>2013</v>
      </c>
      <c r="F20" s="137" t="s">
        <v>481</v>
      </c>
      <c r="G20" s="136">
        <v>41530</v>
      </c>
      <c r="H20" s="135">
        <v>41532</v>
      </c>
      <c r="I20" s="82" t="s">
        <v>480</v>
      </c>
      <c r="J20" s="134" t="s">
        <v>479</v>
      </c>
      <c r="K20" s="12"/>
      <c r="L20" s="12"/>
      <c r="M20" s="12"/>
      <c r="N20" s="133"/>
      <c r="O20" s="132" t="s">
        <v>478</v>
      </c>
      <c r="P20" s="132" t="s">
        <v>0</v>
      </c>
      <c r="Q20" s="131" t="s">
        <v>477</v>
      </c>
      <c r="R20" s="110" t="str">
        <f t="shared" si="3"/>
        <v>◄</v>
      </c>
      <c r="S20" s="11" t="s">
        <v>480</v>
      </c>
      <c r="T20" s="6"/>
      <c r="U20" s="110" t="str">
        <f t="shared" si="4"/>
        <v>◄</v>
      </c>
      <c r="V20" s="11" t="s">
        <v>569</v>
      </c>
      <c r="W20" s="6"/>
      <c r="X20" s="111" t="str">
        <f t="shared" si="0"/>
        <v>◄</v>
      </c>
      <c r="Y20" s="7" t="str">
        <f t="shared" si="1"/>
        <v>◄</v>
      </c>
      <c r="Z20" s="6"/>
      <c r="AA20" s="6"/>
      <c r="AB20" s="112" t="str">
        <f t="shared" si="2"/>
        <v/>
      </c>
      <c r="AC20" s="30"/>
      <c r="AD20" s="31"/>
    </row>
    <row r="21" spans="1:38" ht="16.2" thickBot="1" x14ac:dyDescent="0.35">
      <c r="A21" s="19">
        <v>17</v>
      </c>
      <c r="B21" s="34">
        <v>28</v>
      </c>
      <c r="C21" s="79" t="s">
        <v>4</v>
      </c>
      <c r="D21" s="79">
        <v>28</v>
      </c>
      <c r="E21" s="138">
        <v>2013</v>
      </c>
      <c r="F21" s="137" t="s">
        <v>476</v>
      </c>
      <c r="G21" s="136">
        <v>41530</v>
      </c>
      <c r="H21" s="135">
        <v>41532</v>
      </c>
      <c r="I21" s="82" t="s">
        <v>475</v>
      </c>
      <c r="J21" s="134" t="s">
        <v>474</v>
      </c>
      <c r="K21" s="12"/>
      <c r="L21" s="12"/>
      <c r="M21" s="12"/>
      <c r="N21" s="133"/>
      <c r="O21" s="132" t="s">
        <v>473</v>
      </c>
      <c r="P21" s="132" t="s">
        <v>0</v>
      </c>
      <c r="Q21" s="131" t="s">
        <v>472</v>
      </c>
      <c r="R21" s="110" t="str">
        <f t="shared" si="3"/>
        <v>◄</v>
      </c>
      <c r="S21" s="11" t="s">
        <v>475</v>
      </c>
      <c r="T21" s="6"/>
      <c r="U21" s="110" t="str">
        <f t="shared" si="4"/>
        <v>◄</v>
      </c>
      <c r="V21" s="11" t="s">
        <v>570</v>
      </c>
      <c r="W21" s="6"/>
      <c r="X21" s="111" t="str">
        <f t="shared" si="0"/>
        <v>◄</v>
      </c>
      <c r="Y21" s="7" t="str">
        <f t="shared" si="1"/>
        <v>◄</v>
      </c>
      <c r="Z21" s="6"/>
      <c r="AA21" s="6"/>
      <c r="AB21" s="112" t="str">
        <f t="shared" si="2"/>
        <v/>
      </c>
      <c r="AC21" s="30"/>
      <c r="AD21" s="31"/>
    </row>
    <row r="22" spans="1:38" ht="16.2" thickBot="1" x14ac:dyDescent="0.35">
      <c r="A22" s="19">
        <v>18</v>
      </c>
      <c r="B22" s="34">
        <v>29</v>
      </c>
      <c r="C22" s="79" t="s">
        <v>4</v>
      </c>
      <c r="D22" s="79">
        <v>29</v>
      </c>
      <c r="E22" s="138">
        <v>2013</v>
      </c>
      <c r="F22" s="137" t="s">
        <v>471</v>
      </c>
      <c r="G22" s="136">
        <v>41573</v>
      </c>
      <c r="H22" s="135">
        <v>41575</v>
      </c>
      <c r="I22" s="82" t="s">
        <v>470</v>
      </c>
      <c r="J22" s="134" t="s">
        <v>469</v>
      </c>
      <c r="K22" s="12"/>
      <c r="L22" s="12"/>
      <c r="M22" s="12"/>
      <c r="N22" s="133"/>
      <c r="O22" s="132" t="s">
        <v>468</v>
      </c>
      <c r="P22" s="132" t="s">
        <v>0</v>
      </c>
      <c r="Q22" s="131" t="s">
        <v>467</v>
      </c>
      <c r="R22" s="110" t="str">
        <f t="shared" si="3"/>
        <v>◄</v>
      </c>
      <c r="S22" s="11" t="s">
        <v>470</v>
      </c>
      <c r="T22" s="6"/>
      <c r="U22" s="110" t="str">
        <f t="shared" si="4"/>
        <v>◄</v>
      </c>
      <c r="V22" s="11" t="s">
        <v>571</v>
      </c>
      <c r="W22" s="6"/>
      <c r="X22" s="111" t="str">
        <f t="shared" si="0"/>
        <v>◄</v>
      </c>
      <c r="Y22" s="7" t="str">
        <f t="shared" si="1"/>
        <v>◄</v>
      </c>
      <c r="Z22" s="6"/>
      <c r="AA22" s="6"/>
      <c r="AB22" s="112" t="str">
        <f t="shared" si="2"/>
        <v/>
      </c>
      <c r="AC22" s="30"/>
      <c r="AD22" s="31"/>
    </row>
    <row r="23" spans="1:38" ht="16.2" thickBot="1" x14ac:dyDescent="0.35">
      <c r="A23" s="19">
        <v>19</v>
      </c>
      <c r="B23" s="34">
        <v>30</v>
      </c>
      <c r="C23" s="34" t="s">
        <v>4</v>
      </c>
      <c r="D23" s="34">
        <v>31</v>
      </c>
      <c r="E23" s="138">
        <v>2013</v>
      </c>
      <c r="F23" s="137" t="s">
        <v>466</v>
      </c>
      <c r="G23" s="136">
        <v>41573</v>
      </c>
      <c r="H23" s="135">
        <v>41575</v>
      </c>
      <c r="I23" s="82" t="s">
        <v>465</v>
      </c>
      <c r="J23" s="134" t="s">
        <v>464</v>
      </c>
      <c r="K23" s="12"/>
      <c r="L23" s="12"/>
      <c r="M23" s="12"/>
      <c r="N23" s="133"/>
      <c r="O23" s="132" t="s">
        <v>463</v>
      </c>
      <c r="P23" s="132" t="s">
        <v>0</v>
      </c>
      <c r="Q23" s="131" t="s">
        <v>462</v>
      </c>
      <c r="R23" s="110" t="str">
        <f t="shared" si="3"/>
        <v>◄</v>
      </c>
      <c r="S23" s="11" t="s">
        <v>465</v>
      </c>
      <c r="T23" s="6"/>
      <c r="U23" s="110" t="str">
        <f t="shared" si="4"/>
        <v>◄</v>
      </c>
      <c r="V23" s="11" t="s">
        <v>571</v>
      </c>
      <c r="W23" s="6"/>
      <c r="X23" s="111" t="str">
        <f t="shared" si="0"/>
        <v>◄</v>
      </c>
      <c r="Y23" s="7" t="str">
        <f t="shared" si="1"/>
        <v>◄</v>
      </c>
      <c r="Z23" s="6"/>
      <c r="AA23" s="6"/>
      <c r="AB23" s="112" t="str">
        <f t="shared" si="2"/>
        <v/>
      </c>
      <c r="AC23" s="30"/>
      <c r="AD23" s="31"/>
    </row>
    <row r="24" spans="1:38" ht="16.2" thickBot="1" x14ac:dyDescent="0.35">
      <c r="A24" s="19">
        <v>20</v>
      </c>
      <c r="B24" s="34">
        <v>32</v>
      </c>
      <c r="C24" s="34" t="s">
        <v>4</v>
      </c>
      <c r="D24" s="34">
        <v>33</v>
      </c>
      <c r="E24" s="138">
        <v>2013</v>
      </c>
      <c r="F24" s="137" t="s">
        <v>461</v>
      </c>
      <c r="G24" s="136">
        <v>41573</v>
      </c>
      <c r="H24" s="135">
        <v>41575</v>
      </c>
      <c r="I24" s="82" t="s">
        <v>460</v>
      </c>
      <c r="J24" s="134" t="s">
        <v>459</v>
      </c>
      <c r="K24" s="12"/>
      <c r="L24" s="12"/>
      <c r="M24" s="12"/>
      <c r="N24" s="133"/>
      <c r="O24" s="132" t="s">
        <v>458</v>
      </c>
      <c r="P24" s="132" t="s">
        <v>85</v>
      </c>
      <c r="Q24" s="131" t="s">
        <v>85</v>
      </c>
      <c r="R24" s="110" t="str">
        <f t="shared" si="3"/>
        <v>◄</v>
      </c>
      <c r="S24" s="11" t="s">
        <v>460</v>
      </c>
      <c r="T24" s="6"/>
      <c r="U24" s="110" t="str">
        <f t="shared" si="4"/>
        <v>◄</v>
      </c>
      <c r="V24" s="11" t="s">
        <v>572</v>
      </c>
      <c r="W24" s="6"/>
      <c r="X24" s="111" t="str">
        <f t="shared" si="0"/>
        <v>◄</v>
      </c>
      <c r="Y24" s="7" t="str">
        <f t="shared" si="1"/>
        <v>◄</v>
      </c>
      <c r="Z24" s="6"/>
      <c r="AA24" s="6"/>
      <c r="AB24" s="112" t="str">
        <f t="shared" si="2"/>
        <v/>
      </c>
      <c r="AC24" s="30"/>
      <c r="AD24" s="31"/>
    </row>
    <row r="25" spans="1:38" s="4" customFormat="1" ht="19.2" customHeight="1" thickBot="1" x14ac:dyDescent="0.35">
      <c r="A25" s="39">
        <v>21</v>
      </c>
      <c r="B25" s="40">
        <v>34</v>
      </c>
      <c r="C25" s="40" t="s">
        <v>4</v>
      </c>
      <c r="D25" s="40">
        <v>35</v>
      </c>
      <c r="E25" s="130">
        <v>2013</v>
      </c>
      <c r="F25" s="129" t="s">
        <v>457</v>
      </c>
      <c r="G25" s="42">
        <v>41573</v>
      </c>
      <c r="H25" s="43">
        <v>41575</v>
      </c>
      <c r="I25" s="67" t="s">
        <v>456</v>
      </c>
      <c r="J25" s="57" t="s">
        <v>455</v>
      </c>
      <c r="K25" s="58"/>
      <c r="L25" s="58"/>
      <c r="M25" s="58"/>
      <c r="N25" s="59"/>
      <c r="O25" s="28" t="s">
        <v>454</v>
      </c>
      <c r="P25" s="28" t="s">
        <v>0</v>
      </c>
      <c r="Q25" s="29" t="s">
        <v>453</v>
      </c>
      <c r="R25" s="113" t="str">
        <f t="shared" si="3"/>
        <v>◄</v>
      </c>
      <c r="S25" s="11" t="s">
        <v>456</v>
      </c>
      <c r="T25" s="114"/>
      <c r="U25" s="113" t="str">
        <f t="shared" si="4"/>
        <v>◄</v>
      </c>
      <c r="V25" s="11" t="s">
        <v>573</v>
      </c>
      <c r="W25" s="114"/>
      <c r="X25" s="115" t="str">
        <f t="shared" si="0"/>
        <v>◄</v>
      </c>
      <c r="Y25" s="116" t="str">
        <f t="shared" si="1"/>
        <v>◄</v>
      </c>
      <c r="Z25" s="114"/>
      <c r="AA25" s="114"/>
      <c r="AB25" s="117" t="str">
        <f t="shared" si="2"/>
        <v/>
      </c>
      <c r="AC25" s="30"/>
      <c r="AD25" s="31"/>
      <c r="AE25" s="31"/>
      <c r="AF25" s="31"/>
      <c r="AG25" s="31"/>
      <c r="AH25" s="31"/>
      <c r="AI25" s="31"/>
      <c r="AJ25" s="31"/>
      <c r="AK25" s="31"/>
      <c r="AL25" s="32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</sheetData>
  <sheetProtection sheet="1" objects="1" scenarios="1" autoFilter="0"/>
  <autoFilter ref="A1:AB54" xr:uid="{87F9A446-14B1-414C-8629-CAB80E2C116C}"/>
  <mergeCells count="11">
    <mergeCell ref="J4:N4"/>
    <mergeCell ref="O4:Q4"/>
    <mergeCell ref="G3:H3"/>
    <mergeCell ref="O3:Q3"/>
    <mergeCell ref="S2:T2"/>
    <mergeCell ref="V2:W2"/>
    <mergeCell ref="Y2:AB2"/>
    <mergeCell ref="S3:T3"/>
    <mergeCell ref="V3:W3"/>
    <mergeCell ref="Y3:Z3"/>
    <mergeCell ref="AA3:AB3"/>
  </mergeCells>
  <conditionalFormatting sqref="I4">
    <cfRule type="containsText" dxfId="407" priority="91" operator="containsText" text="P.">
      <formula>NOT(ISERROR(SEARCH("P.",I4)))</formula>
    </cfRule>
    <cfRule type="containsText" dxfId="406" priority="87" operator="containsText" text="?missend">
      <formula>NOT(ISERROR(SEARCH("?missend",I4)))</formula>
    </cfRule>
    <cfRule type="containsText" dxfId="405" priority="88" operator="containsText" text=" -----">
      <formula>NOT(ISERROR(SEARCH(" -----",I4)))</formula>
    </cfRule>
    <cfRule type="containsText" dxfId="404" priority="89" operator="containsText" text="◙">
      <formula>NOT(ISERROR(SEARCH("◙",I4)))</formula>
    </cfRule>
    <cfRule type="containsText" dxfId="403" priority="90" operator="containsText" text=" -----">
      <formula>NOT(ISERROR(SEARCH(" -----",I4)))</formula>
    </cfRule>
  </conditionalFormatting>
  <conditionalFormatting sqref="I4:I25">
    <cfRule type="containsText" dxfId="402" priority="83" operator="containsText" text="◙">
      <formula>NOT(ISERROR(SEARCH("◙",I4)))</formula>
    </cfRule>
    <cfRule type="containsText" dxfId="401" priority="84" operator="containsText" text=" -----">
      <formula>NOT(ISERROR(SEARCH(" -----",I4)))</formula>
    </cfRule>
    <cfRule type="containsText" dxfId="400" priority="85" operator="containsText" text="P.">
      <formula>NOT(ISERROR(SEARCH("P.",I4)))</formula>
    </cfRule>
  </conditionalFormatting>
  <conditionalFormatting sqref="I5:I25">
    <cfRule type="containsText" dxfId="399" priority="77" operator="containsText" text="◙">
      <formula>NOT(ISERROR(SEARCH("◙",I5)))</formula>
    </cfRule>
    <cfRule type="containsText" dxfId="398" priority="81" operator="containsText" text=" -----">
      <formula>NOT(ISERROR(SEARCH(" -----",I5)))</formula>
    </cfRule>
    <cfRule type="containsText" dxfId="397" priority="80" operator="containsText" text="?missend">
      <formula>NOT(ISERROR(SEARCH("?missend",I5)))</formula>
    </cfRule>
    <cfRule type="containsText" dxfId="396" priority="79" operator="containsText" text="P.">
      <formula>NOT(ISERROR(SEARCH("P.",I5)))</formula>
    </cfRule>
    <cfRule type="containsText" dxfId="395" priority="78" operator="containsText" text=" -----">
      <formula>NOT(ISERROR(SEARCH(" -----",I5)))</formula>
    </cfRule>
  </conditionalFormatting>
  <conditionalFormatting sqref="P5:Q25">
    <cfRule type="containsBlanks" dxfId="394" priority="82">
      <formula>LEN(TRIM(P5))=0</formula>
    </cfRule>
  </conditionalFormatting>
  <conditionalFormatting sqref="S4">
    <cfRule type="containsText" dxfId="393" priority="39" operator="containsText" text=" -----">
      <formula>NOT(ISERROR(SEARCH(" -----",S4)))</formula>
    </cfRule>
    <cfRule type="containsText" dxfId="392" priority="35" operator="containsText" text="◙">
      <formula>NOT(ISERROR(SEARCH("◙",S4)))</formula>
    </cfRule>
    <cfRule type="containsText" dxfId="391" priority="36" operator="containsText" text=" -----">
      <formula>NOT(ISERROR(SEARCH(" -----",S4)))</formula>
    </cfRule>
    <cfRule type="containsText" dxfId="390" priority="37" operator="containsText" text="P.">
      <formula>NOT(ISERROR(SEARCH("P.",S4)))</formula>
    </cfRule>
    <cfRule type="containsText" dxfId="389" priority="38" operator="containsText" text="?missend">
      <formula>NOT(ISERROR(SEARCH("?missend",S4)))</formula>
    </cfRule>
  </conditionalFormatting>
  <conditionalFormatting sqref="S4:S25">
    <cfRule type="containsText" dxfId="388" priority="40" operator="containsText" text="◙">
      <formula>NOT(ISERROR(SEARCH("◙",S4)))</formula>
    </cfRule>
    <cfRule type="containsText" dxfId="387" priority="41" operator="containsText" text=" -----">
      <formula>NOT(ISERROR(SEARCH(" -----",S4)))</formula>
    </cfRule>
    <cfRule type="containsText" dxfId="386" priority="42" operator="containsText" text="P.">
      <formula>NOT(ISERROR(SEARCH("P.",S4)))</formula>
    </cfRule>
  </conditionalFormatting>
  <conditionalFormatting sqref="S5:S25">
    <cfRule type="containsText" dxfId="385" priority="60" operator="containsText" text="◙">
      <formula>NOT(ISERROR(SEARCH("◙",S5)))</formula>
    </cfRule>
    <cfRule type="containsText" dxfId="384" priority="62" operator="containsText" text=" -----">
      <formula>NOT(ISERROR(SEARCH(" -----",S5)))</formula>
    </cfRule>
    <cfRule type="containsText" dxfId="383" priority="61" operator="containsText" text="P.">
      <formula>NOT(ISERROR(SEARCH("P.",S5)))</formula>
    </cfRule>
    <cfRule type="containsText" dxfId="382" priority="59" operator="containsText" text=" -----">
      <formula>NOT(ISERROR(SEARCH(" -----",S5)))</formula>
    </cfRule>
    <cfRule type="containsText" dxfId="381" priority="58" operator="containsText" text="?FDS-">
      <formula>NOT(ISERROR(SEARCH("?FDS-",S5)))</formula>
    </cfRule>
  </conditionalFormatting>
  <conditionalFormatting sqref="V4">
    <cfRule type="containsText" dxfId="380" priority="34" operator="containsText" text="P.">
      <formula>NOT(ISERROR(SEARCH("P.",V4)))</formula>
    </cfRule>
    <cfRule type="containsText" dxfId="379" priority="32" operator="containsText" text="◙">
      <formula>NOT(ISERROR(SEARCH("◙",V4)))</formula>
    </cfRule>
    <cfRule type="containsText" dxfId="378" priority="27" operator="containsText" text="◙">
      <formula>NOT(ISERROR(SEARCH("◙",V4)))</formula>
    </cfRule>
    <cfRule type="containsText" dxfId="377" priority="28" operator="containsText" text=" -----">
      <formula>NOT(ISERROR(SEARCH(" -----",V4)))</formula>
    </cfRule>
    <cfRule type="containsText" dxfId="376" priority="29" operator="containsText" text="P.">
      <formula>NOT(ISERROR(SEARCH("P.",V4)))</formula>
    </cfRule>
    <cfRule type="containsText" dxfId="375" priority="30" operator="containsText" text="?missend">
      <formula>NOT(ISERROR(SEARCH("?missend",V4)))</formula>
    </cfRule>
    <cfRule type="containsText" dxfId="374" priority="31" operator="containsText" text=" -----">
      <formula>NOT(ISERROR(SEARCH(" -----",V4)))</formula>
    </cfRule>
    <cfRule type="containsText" dxfId="373" priority="33" operator="containsText" text=" -----">
      <formula>NOT(ISERROR(SEARCH(" -----",V4)))</formula>
    </cfRule>
  </conditionalFormatting>
  <conditionalFormatting sqref="V5:V17 V19:V25">
    <cfRule type="containsText" dxfId="372" priority="53" operator="containsText" text="P.">
      <formula>NOT(ISERROR(SEARCH("P.",V5)))</formula>
    </cfRule>
    <cfRule type="containsText" dxfId="371" priority="54" operator="containsText" text=" -----">
      <formula>NOT(ISERROR(SEARCH(" -----",V5)))</formula>
    </cfRule>
    <cfRule type="containsText" dxfId="370" priority="55" operator="containsText" text="◙">
      <formula>NOT(ISERROR(SEARCH("◙",V5)))</formula>
    </cfRule>
    <cfRule type="containsText" dxfId="369" priority="56" operator="containsText" text=" -----">
      <formula>NOT(ISERROR(SEARCH(" -----",V5)))</formula>
    </cfRule>
    <cfRule type="containsText" dxfId="368" priority="57" operator="containsText" text="P.">
      <formula>NOT(ISERROR(SEARCH("P.",V5)))</formula>
    </cfRule>
    <cfRule type="containsText" dxfId="367" priority="52" operator="containsText" text="◙">
      <formula>NOT(ISERROR(SEARCH("◙",V5)))</formula>
    </cfRule>
  </conditionalFormatting>
  <conditionalFormatting sqref="V5:V21">
    <cfRule type="containsText" dxfId="366" priority="50" operator="containsText" text=" -----">
      <formula>NOT(ISERROR(SEARCH(" -----",V5)))</formula>
    </cfRule>
  </conditionalFormatting>
  <conditionalFormatting sqref="V5:V25">
    <cfRule type="containsText" dxfId="365" priority="43" operator="containsText" text="?FDS-">
      <formula>NOT(ISERROR(SEARCH("?FDS-",V5)))</formula>
    </cfRule>
  </conditionalFormatting>
  <conditionalFormatting sqref="V18">
    <cfRule type="containsText" dxfId="364" priority="46" operator="containsText" text="◙">
      <formula>NOT(ISERROR(SEARCH("◙",V18)))</formula>
    </cfRule>
    <cfRule type="containsText" dxfId="363" priority="49" operator="containsText" text="◙">
      <formula>NOT(ISERROR(SEARCH("◙",V18)))</formula>
    </cfRule>
    <cfRule type="containsText" dxfId="362" priority="48" operator="containsText" text=" -----">
      <formula>NOT(ISERROR(SEARCH(" -----",V18)))</formula>
    </cfRule>
    <cfRule type="containsText" dxfId="361" priority="47" operator="containsText" text="P.">
      <formula>NOT(ISERROR(SEARCH("P.",V18)))</formula>
    </cfRule>
    <cfRule type="containsText" dxfId="360" priority="45" operator="containsText" text=" -----">
      <formula>NOT(ISERROR(SEARCH(" -----",V18)))</formula>
    </cfRule>
    <cfRule type="containsText" dxfId="359" priority="51" operator="containsText" text="P.">
      <formula>NOT(ISERROR(SEARCH("P.",V18)))</formula>
    </cfRule>
  </conditionalFormatting>
  <conditionalFormatting sqref="V22:V25">
    <cfRule type="containsText" dxfId="358" priority="44" operator="containsText" text=" -----">
      <formula>NOT(ISERROR(SEARCH(" -----",V22)))</formula>
    </cfRule>
  </conditionalFormatting>
  <conditionalFormatting sqref="W5:W25">
    <cfRule type="containsText" dxfId="357" priority="63" operator="containsText" text="Ø">
      <formula>NOT(ISERROR(SEARCH("Ø",W5)))</formula>
    </cfRule>
  </conditionalFormatting>
  <conditionalFormatting sqref="X5:X25">
    <cfRule type="cellIs" dxfId="356" priority="65" operator="equal">
      <formula>"◄"</formula>
    </cfRule>
    <cfRule type="cellIs" dxfId="355" priority="66" operator="equal">
      <formula>"•"</formula>
    </cfRule>
    <cfRule type="cellIs" priority="67" operator="equal">
      <formula>"◄"</formula>
    </cfRule>
    <cfRule type="cellIs" dxfId="354" priority="68" operator="equal">
      <formula>"►"</formula>
    </cfRule>
  </conditionalFormatting>
  <conditionalFormatting sqref="Y4">
    <cfRule type="containsText" dxfId="353" priority="25" operator="containsText" text=" -">
      <formula>NOT(ISERROR(SEARCH(" -",Y4)))</formula>
    </cfRule>
  </conditionalFormatting>
  <conditionalFormatting sqref="Z4:AA25">
    <cfRule type="containsText" dxfId="352" priority="26" operator="containsText" text="Ø">
      <formula>NOT(ISERROR(SEARCH("Ø",Z4)))</formula>
    </cfRule>
  </conditionalFormatting>
  <hyperlinks>
    <hyperlink ref="J3" r:id="rId1" display="https://timbres-be-album.jouwweb.be/timbres-be/albums-fr-a2010-j2019-inventaire-disposition-des-feuilles/album-fr-a2013-4293-4382-invent?preview=eyJ0eXAiOiJKV1QiLCJhbGciOiJIUzI1NiJ9.eyJpYXQiOjE3MTEzNjI3NTEuOTk4MTk3LCJleHAiOjE3MTEzNjYzNTEuOTk4MjA3LCJ3aWQiOjE3OTgxNDV9.AFrFqnAqOnyY2SasdgxQ4BHUgSfOaeIQ_iXCOapxZL4&amp;_gl=1*s6jywb*_ga*Njc5NjU2NDcuMTcxMTM1MzMzMQ..*_ga_E6PZPGE4QM*MTcxMTM2MTY1OC4zLjEuMTcxMTM2Mjc0OS42MC4wLjA." xr:uid="{F409F7D2-8DD8-4983-9345-D39E8964875D}"/>
  </hyperlinks>
  <printOptions horizontalCentered="1"/>
  <pageMargins left="0" right="0" top="0.31496062992125984" bottom="0" header="0" footer="0"/>
  <pageSetup paperSize="9" scale="76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FBDC-29E5-49C5-92AB-E7A68506457C}">
  <dimension ref="A1:AO54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AB25"/>
    </sheetView>
  </sheetViews>
  <sheetFormatPr defaultColWidth="8.88671875" defaultRowHeight="14.4" x14ac:dyDescent="0.3"/>
  <cols>
    <col min="1" max="1" width="6.6640625" style="17" customWidth="1"/>
    <col min="2" max="2" width="5.109375" style="17" customWidth="1"/>
    <col min="3" max="3" width="4.21875" style="17" customWidth="1"/>
    <col min="4" max="4" width="5.109375" style="17" customWidth="1"/>
    <col min="5" max="5" width="5.5546875" style="1" customWidth="1"/>
    <col min="6" max="6" width="27.88671875" style="1" customWidth="1"/>
    <col min="7" max="7" width="12.109375" style="3" customWidth="1"/>
    <col min="8" max="8" width="11" style="9" customWidth="1"/>
    <col min="9" max="9" width="13.88671875" style="68" customWidth="1"/>
    <col min="10" max="10" width="42.8867187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2" customWidth="1"/>
    <col min="19" max="19" width="14.5546875" style="1" customWidth="1"/>
    <col min="20" max="20" width="5.21875" style="32" customWidth="1"/>
    <col min="21" max="21" width="2.88671875" style="32" customWidth="1"/>
    <col min="22" max="22" width="16.109375" style="1" customWidth="1"/>
    <col min="23" max="23" width="6" style="32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0"/>
      <c r="S1" s="10"/>
      <c r="T1" s="80"/>
      <c r="U1" s="80"/>
      <c r="V1" s="10"/>
      <c r="W1" s="80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671</v>
      </c>
      <c r="K2" s="102"/>
      <c r="L2" s="102"/>
      <c r="M2" s="101"/>
      <c r="N2" s="100"/>
      <c r="O2" s="74"/>
      <c r="P2" s="74"/>
      <c r="Q2" s="75"/>
      <c r="R2" s="106"/>
      <c r="S2" s="175" t="s">
        <v>179</v>
      </c>
      <c r="T2" s="176"/>
      <c r="U2" s="106"/>
      <c r="V2" s="175" t="s">
        <v>179</v>
      </c>
      <c r="W2" s="176"/>
      <c r="X2" s="107"/>
      <c r="Y2" s="179" t="s">
        <v>183</v>
      </c>
      <c r="Z2" s="180"/>
      <c r="AA2" s="180"/>
      <c r="AB2" s="181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60"/>
      <c r="B3" s="61"/>
      <c r="C3" s="62"/>
      <c r="D3" s="62"/>
      <c r="E3" s="62"/>
      <c r="F3" s="16"/>
      <c r="G3" s="191" t="s">
        <v>71</v>
      </c>
      <c r="H3" s="192"/>
      <c r="I3" s="63"/>
      <c r="J3" s="108" t="s">
        <v>670</v>
      </c>
      <c r="K3" s="144"/>
      <c r="L3" s="144"/>
      <c r="M3" s="144"/>
      <c r="N3" s="143"/>
      <c r="O3" s="193" t="s">
        <v>76</v>
      </c>
      <c r="P3" s="194"/>
      <c r="Q3" s="195"/>
      <c r="R3" s="109" t="s">
        <v>180</v>
      </c>
      <c r="S3" s="177" t="s">
        <v>181</v>
      </c>
      <c r="T3" s="178"/>
      <c r="U3" s="109" t="s">
        <v>180</v>
      </c>
      <c r="V3" s="177" t="s">
        <v>181</v>
      </c>
      <c r="W3" s="178"/>
      <c r="X3" s="87"/>
      <c r="Y3" s="182" t="s">
        <v>184</v>
      </c>
      <c r="Z3" s="183"/>
      <c r="AA3" s="184" t="s">
        <v>77</v>
      </c>
      <c r="AB3" s="185"/>
    </row>
    <row r="4" spans="1:41" customFormat="1" ht="16.8" customHeight="1" thickBot="1" x14ac:dyDescent="0.4">
      <c r="A4" s="73" t="s">
        <v>72</v>
      </c>
      <c r="B4" s="18" t="s">
        <v>3</v>
      </c>
      <c r="C4" s="18" t="s">
        <v>4</v>
      </c>
      <c r="D4" s="18" t="s">
        <v>3</v>
      </c>
      <c r="E4" s="14" t="s">
        <v>73</v>
      </c>
      <c r="F4" s="15" t="s">
        <v>42</v>
      </c>
      <c r="G4" s="13" t="s">
        <v>74</v>
      </c>
      <c r="H4" s="13" t="s">
        <v>75</v>
      </c>
      <c r="I4" s="64" t="s">
        <v>41</v>
      </c>
      <c r="J4" s="184" t="s">
        <v>669</v>
      </c>
      <c r="K4" s="196"/>
      <c r="L4" s="196"/>
      <c r="M4" s="196"/>
      <c r="N4" s="197"/>
      <c r="O4" s="189" t="s">
        <v>78</v>
      </c>
      <c r="P4" s="190"/>
      <c r="Q4" s="190"/>
      <c r="R4" s="81" t="str">
        <f>IF(COUNTIF(R5:R25,"◄")=0,"☺","☻")</f>
        <v>☻</v>
      </c>
      <c r="S4" s="82" t="s">
        <v>41</v>
      </c>
      <c r="T4" s="83" t="s">
        <v>1</v>
      </c>
      <c r="U4" s="84" t="str">
        <f>IF(COUNTIF(U5:U25,"◄")=0,"☺","☻")</f>
        <v>☻</v>
      </c>
      <c r="V4" s="82" t="s">
        <v>182</v>
      </c>
      <c r="W4" s="85" t="s">
        <v>2</v>
      </c>
      <c r="X4" s="88" t="str">
        <f>IF(Y4="","☺","☻")</f>
        <v>☻</v>
      </c>
      <c r="Y4" s="89" t="str">
        <f>IF(COUNTIF(Y5:Y25,"◄")=0,"",(CONCATENATE(" - ",COUNTIF(Y5:Y25,"◄"))))</f>
        <v xml:space="preserve"> - 21</v>
      </c>
      <c r="Z4" s="90" t="s">
        <v>5</v>
      </c>
      <c r="AA4" s="90" t="s">
        <v>5</v>
      </c>
      <c r="AB4" s="91">
        <f>COUNTIF(AB5:AB25,"►")</f>
        <v>0</v>
      </c>
    </row>
    <row r="5" spans="1:41" s="4" customFormat="1" ht="16.2" thickBot="1" x14ac:dyDescent="0.35">
      <c r="A5" s="128">
        <v>1</v>
      </c>
      <c r="B5" s="127">
        <v>1</v>
      </c>
      <c r="C5" s="127" t="s">
        <v>4</v>
      </c>
      <c r="D5" s="127">
        <v>2</v>
      </c>
      <c r="E5" s="126">
        <v>2014</v>
      </c>
      <c r="F5" s="125" t="s">
        <v>668</v>
      </c>
      <c r="G5" s="48">
        <v>41664</v>
      </c>
      <c r="H5" s="49">
        <v>41666</v>
      </c>
      <c r="I5" s="66" t="s">
        <v>667</v>
      </c>
      <c r="J5" s="51" t="s">
        <v>666</v>
      </c>
      <c r="K5" s="146"/>
      <c r="L5" s="146"/>
      <c r="M5" s="146"/>
      <c r="N5" s="145"/>
      <c r="O5" s="28" t="s">
        <v>665</v>
      </c>
      <c r="P5" s="28" t="s">
        <v>0</v>
      </c>
      <c r="Q5" s="29" t="s">
        <v>664</v>
      </c>
      <c r="R5" s="110" t="str">
        <f>IF(T5&gt;0,"ok","◄")</f>
        <v>◄</v>
      </c>
      <c r="S5" s="11" t="s">
        <v>667</v>
      </c>
      <c r="T5" s="6"/>
      <c r="U5" s="110" t="str">
        <f>IF(W5&gt;0,"ok","◄")</f>
        <v>◄</v>
      </c>
      <c r="V5" s="21" t="s">
        <v>554</v>
      </c>
      <c r="W5" s="6"/>
      <c r="X5" s="111" t="str">
        <f t="shared" ref="X5:X25" si="0">IF(AND(Y5="◄",AB5="►"),"◄?►",IF(Y5="◄","◄",IF(AB5="►","►","")))</f>
        <v>◄</v>
      </c>
      <c r="Y5" s="7" t="str">
        <f t="shared" ref="Y5:Y25" si="1">IF(Z5&gt;0,"","◄")</f>
        <v>◄</v>
      </c>
      <c r="Z5" s="6"/>
      <c r="AA5" s="6"/>
      <c r="AB5" s="112" t="str">
        <f t="shared" ref="AB5:AB25" si="2">IF(AA5&gt;0,"►","")</f>
        <v/>
      </c>
      <c r="AC5" s="30"/>
      <c r="AD5" s="31"/>
      <c r="AE5" s="31"/>
      <c r="AF5" s="31"/>
      <c r="AG5" s="31"/>
      <c r="AH5" s="31"/>
      <c r="AI5" s="31"/>
      <c r="AJ5" s="31"/>
      <c r="AK5" s="31"/>
      <c r="AL5" s="32"/>
    </row>
    <row r="6" spans="1:41" s="4" customFormat="1" ht="16.2" thickBot="1" x14ac:dyDescent="0.35">
      <c r="A6" s="33">
        <v>2</v>
      </c>
      <c r="B6" s="34">
        <v>3</v>
      </c>
      <c r="C6" s="79" t="s">
        <v>4</v>
      </c>
      <c r="D6" s="79">
        <v>3</v>
      </c>
      <c r="E6" s="71">
        <v>2014</v>
      </c>
      <c r="F6" s="54" t="s">
        <v>663</v>
      </c>
      <c r="G6" s="23">
        <v>41664</v>
      </c>
      <c r="H6" s="24">
        <v>41666</v>
      </c>
      <c r="I6" s="67" t="s">
        <v>662</v>
      </c>
      <c r="J6" s="51" t="s">
        <v>661</v>
      </c>
      <c r="K6" s="52"/>
      <c r="L6" s="52"/>
      <c r="M6" s="52"/>
      <c r="N6" s="53"/>
      <c r="O6" s="28" t="s">
        <v>660</v>
      </c>
      <c r="P6" s="28" t="s">
        <v>0</v>
      </c>
      <c r="Q6" s="29" t="s">
        <v>659</v>
      </c>
      <c r="R6" s="110" t="str">
        <f t="shared" ref="R6:R25" si="3">IF(T6&gt;0,"ok","◄")</f>
        <v>◄</v>
      </c>
      <c r="S6" s="11" t="s">
        <v>662</v>
      </c>
      <c r="T6" s="6"/>
      <c r="U6" s="110" t="str">
        <f t="shared" ref="U6:U25" si="4">IF(W6&gt;0,"ok","◄")</f>
        <v>◄</v>
      </c>
      <c r="V6" s="22" t="s">
        <v>555</v>
      </c>
      <c r="W6" s="6"/>
      <c r="X6" s="111" t="str">
        <f t="shared" si="0"/>
        <v>◄</v>
      </c>
      <c r="Y6" s="7" t="str">
        <f t="shared" si="1"/>
        <v>◄</v>
      </c>
      <c r="Z6" s="6"/>
      <c r="AA6" s="6"/>
      <c r="AB6" s="112" t="str">
        <f t="shared" si="2"/>
        <v/>
      </c>
      <c r="AC6" s="30"/>
      <c r="AD6" s="31"/>
      <c r="AE6" s="31"/>
      <c r="AF6" s="31"/>
      <c r="AG6" s="31"/>
      <c r="AH6" s="31"/>
      <c r="AI6" s="31"/>
      <c r="AJ6" s="31"/>
      <c r="AK6" s="31"/>
      <c r="AL6" s="32"/>
    </row>
    <row r="7" spans="1:41" s="4" customFormat="1" ht="16.2" thickBot="1" x14ac:dyDescent="0.35">
      <c r="A7" s="33">
        <v>3</v>
      </c>
      <c r="B7" s="34">
        <v>4</v>
      </c>
      <c r="C7" s="34" t="s">
        <v>4</v>
      </c>
      <c r="D7" s="34">
        <v>5</v>
      </c>
      <c r="E7" s="71">
        <v>2014</v>
      </c>
      <c r="F7" s="54" t="s">
        <v>658</v>
      </c>
      <c r="G7" s="23">
        <v>41685</v>
      </c>
      <c r="H7" s="24">
        <v>41687</v>
      </c>
      <c r="I7" s="67" t="s">
        <v>657</v>
      </c>
      <c r="J7" s="51" t="s">
        <v>656</v>
      </c>
      <c r="K7" s="52"/>
      <c r="L7" s="52"/>
      <c r="M7" s="52"/>
      <c r="N7" s="53"/>
      <c r="O7" s="28" t="s">
        <v>655</v>
      </c>
      <c r="P7" s="28" t="s">
        <v>85</v>
      </c>
      <c r="Q7" s="29"/>
      <c r="R7" s="110" t="str">
        <f t="shared" si="3"/>
        <v>◄</v>
      </c>
      <c r="S7" s="11" t="s">
        <v>657</v>
      </c>
      <c r="T7" s="6"/>
      <c r="U7" s="110" t="str">
        <f t="shared" si="4"/>
        <v>◄</v>
      </c>
      <c r="V7" s="22" t="s">
        <v>556</v>
      </c>
      <c r="W7" s="6"/>
      <c r="X7" s="111" t="str">
        <f t="shared" si="0"/>
        <v>◄</v>
      </c>
      <c r="Y7" s="7" t="str">
        <f t="shared" si="1"/>
        <v>◄</v>
      </c>
      <c r="Z7" s="6"/>
      <c r="AA7" s="6"/>
      <c r="AB7" s="112" t="str">
        <f t="shared" si="2"/>
        <v/>
      </c>
      <c r="AC7" s="30"/>
      <c r="AD7" s="31"/>
      <c r="AE7" s="31"/>
      <c r="AF7" s="31"/>
      <c r="AG7" s="31"/>
      <c r="AH7" s="31"/>
      <c r="AI7" s="31"/>
      <c r="AJ7" s="31"/>
      <c r="AK7" s="31"/>
      <c r="AL7" s="32"/>
    </row>
    <row r="8" spans="1:41" s="4" customFormat="1" ht="16.2" thickBot="1" x14ac:dyDescent="0.35">
      <c r="A8" s="33">
        <v>4</v>
      </c>
      <c r="B8" s="34">
        <v>6</v>
      </c>
      <c r="C8" s="79" t="s">
        <v>4</v>
      </c>
      <c r="D8" s="79">
        <v>6</v>
      </c>
      <c r="E8" s="71">
        <v>2014</v>
      </c>
      <c r="F8" s="54" t="s">
        <v>654</v>
      </c>
      <c r="G8" s="23">
        <v>41685</v>
      </c>
      <c r="H8" s="24">
        <v>41687</v>
      </c>
      <c r="I8" s="67" t="s">
        <v>653</v>
      </c>
      <c r="J8" s="51" t="s">
        <v>652</v>
      </c>
      <c r="K8" s="52"/>
      <c r="L8" s="52"/>
      <c r="M8" s="52"/>
      <c r="N8" s="53"/>
      <c r="O8" s="28" t="s">
        <v>651</v>
      </c>
      <c r="P8" s="28" t="s">
        <v>0</v>
      </c>
      <c r="Q8" s="29" t="s">
        <v>650</v>
      </c>
      <c r="R8" s="110" t="str">
        <f t="shared" si="3"/>
        <v>◄</v>
      </c>
      <c r="S8" s="11" t="s">
        <v>653</v>
      </c>
      <c r="T8" s="6"/>
      <c r="U8" s="110" t="str">
        <f t="shared" si="4"/>
        <v>◄</v>
      </c>
      <c r="V8" s="22" t="s">
        <v>557</v>
      </c>
      <c r="W8" s="6"/>
      <c r="X8" s="111" t="str">
        <f t="shared" si="0"/>
        <v>◄</v>
      </c>
      <c r="Y8" s="7" t="str">
        <f t="shared" si="1"/>
        <v>◄</v>
      </c>
      <c r="Z8" s="6"/>
      <c r="AA8" s="6"/>
      <c r="AB8" s="112" t="str">
        <f t="shared" si="2"/>
        <v/>
      </c>
      <c r="AC8" s="30"/>
      <c r="AD8" s="31"/>
      <c r="AE8" s="31"/>
      <c r="AF8" s="31"/>
      <c r="AG8" s="31"/>
      <c r="AH8" s="31"/>
      <c r="AI8" s="31"/>
      <c r="AJ8" s="31"/>
      <c r="AK8" s="31"/>
      <c r="AL8" s="32"/>
    </row>
    <row r="9" spans="1:41" s="4" customFormat="1" ht="16.2" thickBot="1" x14ac:dyDescent="0.35">
      <c r="A9" s="33">
        <v>5</v>
      </c>
      <c r="B9" s="34">
        <v>7</v>
      </c>
      <c r="C9" s="34" t="s">
        <v>4</v>
      </c>
      <c r="D9" s="34">
        <v>8</v>
      </c>
      <c r="E9" s="71">
        <v>2014</v>
      </c>
      <c r="F9" s="54" t="s">
        <v>649</v>
      </c>
      <c r="G9" s="23">
        <v>41706</v>
      </c>
      <c r="H9" s="24">
        <v>41708</v>
      </c>
      <c r="I9" s="67" t="s">
        <v>648</v>
      </c>
      <c r="J9" s="51" t="s">
        <v>647</v>
      </c>
      <c r="K9" s="52"/>
      <c r="L9" s="52"/>
      <c r="M9" s="52"/>
      <c r="N9" s="53"/>
      <c r="O9" s="28" t="s">
        <v>646</v>
      </c>
      <c r="P9" s="28" t="s">
        <v>85</v>
      </c>
      <c r="Q9" s="29" t="s">
        <v>85</v>
      </c>
      <c r="R9" s="110" t="str">
        <f t="shared" si="3"/>
        <v>◄</v>
      </c>
      <c r="S9" s="11" t="s">
        <v>648</v>
      </c>
      <c r="T9" s="6"/>
      <c r="U9" s="110" t="str">
        <f t="shared" si="4"/>
        <v>◄</v>
      </c>
      <c r="V9" s="22" t="s">
        <v>558</v>
      </c>
      <c r="W9" s="6"/>
      <c r="X9" s="111" t="str">
        <f t="shared" si="0"/>
        <v>◄</v>
      </c>
      <c r="Y9" s="7" t="str">
        <f t="shared" si="1"/>
        <v>◄</v>
      </c>
      <c r="Z9" s="6"/>
      <c r="AA9" s="6"/>
      <c r="AB9" s="112" t="str">
        <f t="shared" si="2"/>
        <v/>
      </c>
      <c r="AC9" s="30"/>
      <c r="AD9" s="31"/>
      <c r="AE9" s="31"/>
      <c r="AF9" s="31"/>
      <c r="AG9" s="31"/>
      <c r="AH9" s="31"/>
      <c r="AI9" s="31"/>
      <c r="AJ9" s="31"/>
      <c r="AK9" s="31"/>
      <c r="AL9" s="32"/>
    </row>
    <row r="10" spans="1:41" s="4" customFormat="1" ht="16.2" thickBot="1" x14ac:dyDescent="0.35">
      <c r="A10" s="33">
        <v>6</v>
      </c>
      <c r="B10" s="34">
        <v>9</v>
      </c>
      <c r="C10" s="34" t="s">
        <v>4</v>
      </c>
      <c r="D10" s="34">
        <v>10</v>
      </c>
      <c r="E10" s="71">
        <v>2014</v>
      </c>
      <c r="F10" s="54" t="s">
        <v>645</v>
      </c>
      <c r="G10" s="23">
        <v>41706</v>
      </c>
      <c r="H10" s="24">
        <v>41708</v>
      </c>
      <c r="I10" s="67" t="s">
        <v>644</v>
      </c>
      <c r="J10" s="51" t="s">
        <v>643</v>
      </c>
      <c r="K10" s="52"/>
      <c r="L10" s="52"/>
      <c r="M10" s="52"/>
      <c r="N10" s="53"/>
      <c r="O10" s="28" t="s">
        <v>642</v>
      </c>
      <c r="P10" s="28" t="s">
        <v>85</v>
      </c>
      <c r="Q10" s="29"/>
      <c r="R10" s="110" t="str">
        <f t="shared" si="3"/>
        <v>◄</v>
      </c>
      <c r="S10" s="11" t="s">
        <v>644</v>
      </c>
      <c r="T10" s="6"/>
      <c r="U10" s="110" t="str">
        <f t="shared" si="4"/>
        <v>◄</v>
      </c>
      <c r="V10" s="22" t="s">
        <v>559</v>
      </c>
      <c r="W10" s="6"/>
      <c r="X10" s="111" t="str">
        <f t="shared" si="0"/>
        <v>◄</v>
      </c>
      <c r="Y10" s="7" t="str">
        <f t="shared" si="1"/>
        <v>◄</v>
      </c>
      <c r="Z10" s="6"/>
      <c r="AA10" s="6"/>
      <c r="AB10" s="112" t="str">
        <f t="shared" si="2"/>
        <v/>
      </c>
      <c r="AC10" s="30"/>
      <c r="AD10" s="31"/>
      <c r="AE10" s="31"/>
      <c r="AF10" s="31"/>
      <c r="AG10" s="31"/>
      <c r="AH10" s="31"/>
      <c r="AI10" s="31"/>
      <c r="AJ10" s="31"/>
      <c r="AK10" s="31"/>
      <c r="AL10" s="32"/>
    </row>
    <row r="11" spans="1:41" s="4" customFormat="1" ht="16.2" thickBot="1" x14ac:dyDescent="0.35">
      <c r="A11" s="33">
        <v>7</v>
      </c>
      <c r="B11" s="34">
        <v>11</v>
      </c>
      <c r="C11" s="34" t="s">
        <v>4</v>
      </c>
      <c r="D11" s="34">
        <v>12</v>
      </c>
      <c r="E11" s="71">
        <v>2014</v>
      </c>
      <c r="F11" s="54" t="s">
        <v>641</v>
      </c>
      <c r="G11" s="23">
        <v>41748</v>
      </c>
      <c r="H11" s="24">
        <v>41750</v>
      </c>
      <c r="I11" s="66" t="s">
        <v>640</v>
      </c>
      <c r="J11" s="51" t="s">
        <v>639</v>
      </c>
      <c r="K11" s="52"/>
      <c r="L11" s="52"/>
      <c r="M11" s="52"/>
      <c r="N11" s="53"/>
      <c r="O11" s="28" t="s">
        <v>638</v>
      </c>
      <c r="P11" s="28" t="s">
        <v>0</v>
      </c>
      <c r="Q11" s="29">
        <v>4415</v>
      </c>
      <c r="R11" s="110" t="str">
        <f t="shared" si="3"/>
        <v>◄</v>
      </c>
      <c r="S11" s="11" t="s">
        <v>640</v>
      </c>
      <c r="T11" s="6"/>
      <c r="U11" s="110" t="str">
        <f t="shared" si="4"/>
        <v>◄</v>
      </c>
      <c r="V11" s="21" t="s">
        <v>560</v>
      </c>
      <c r="W11" s="6"/>
      <c r="X11" s="111" t="str">
        <f t="shared" si="0"/>
        <v>◄</v>
      </c>
      <c r="Y11" s="7" t="str">
        <f t="shared" si="1"/>
        <v>◄</v>
      </c>
      <c r="Z11" s="6"/>
      <c r="AA11" s="6"/>
      <c r="AB11" s="112" t="str">
        <f t="shared" si="2"/>
        <v/>
      </c>
      <c r="AC11" s="30"/>
      <c r="AD11" s="31"/>
      <c r="AE11" s="31"/>
      <c r="AF11" s="31"/>
      <c r="AG11" s="31"/>
      <c r="AH11" s="31"/>
      <c r="AI11" s="31"/>
      <c r="AJ11" s="31"/>
      <c r="AK11" s="31"/>
      <c r="AL11" s="32"/>
    </row>
    <row r="12" spans="1:41" s="4" customFormat="1" ht="16.2" thickBot="1" x14ac:dyDescent="0.35">
      <c r="A12" s="33">
        <v>8</v>
      </c>
      <c r="B12" s="34">
        <v>13</v>
      </c>
      <c r="C12" s="79" t="s">
        <v>4</v>
      </c>
      <c r="D12" s="79">
        <v>13</v>
      </c>
      <c r="E12" s="71">
        <v>2014</v>
      </c>
      <c r="F12" s="54" t="s">
        <v>637</v>
      </c>
      <c r="G12" s="23">
        <v>41748</v>
      </c>
      <c r="H12" s="24">
        <v>41750</v>
      </c>
      <c r="I12" s="67" t="s">
        <v>636</v>
      </c>
      <c r="J12" s="51" t="s">
        <v>635</v>
      </c>
      <c r="K12" s="52"/>
      <c r="L12" s="52"/>
      <c r="M12" s="52"/>
      <c r="N12" s="53"/>
      <c r="O12" s="28" t="s">
        <v>634</v>
      </c>
      <c r="P12" s="28" t="s">
        <v>0</v>
      </c>
      <c r="Q12" s="29" t="s">
        <v>633</v>
      </c>
      <c r="R12" s="110" t="str">
        <f t="shared" si="3"/>
        <v>◄</v>
      </c>
      <c r="S12" s="11" t="s">
        <v>636</v>
      </c>
      <c r="T12" s="6"/>
      <c r="U12" s="110" t="str">
        <f t="shared" si="4"/>
        <v>◄</v>
      </c>
      <c r="V12" s="22" t="s">
        <v>561</v>
      </c>
      <c r="W12" s="6"/>
      <c r="X12" s="111" t="str">
        <f t="shared" si="0"/>
        <v>◄</v>
      </c>
      <c r="Y12" s="7" t="str">
        <f t="shared" si="1"/>
        <v>◄</v>
      </c>
      <c r="Z12" s="6"/>
      <c r="AA12" s="6"/>
      <c r="AB12" s="112" t="str">
        <f t="shared" si="2"/>
        <v/>
      </c>
      <c r="AC12" s="30"/>
      <c r="AD12" s="31"/>
      <c r="AE12" s="31"/>
      <c r="AF12" s="31"/>
      <c r="AG12" s="31"/>
      <c r="AH12" s="31"/>
      <c r="AI12" s="31"/>
      <c r="AJ12" s="31"/>
      <c r="AK12" s="31"/>
      <c r="AL12" s="32"/>
    </row>
    <row r="13" spans="1:41" s="4" customFormat="1" ht="16.2" thickBot="1" x14ac:dyDescent="0.35">
      <c r="A13" s="33">
        <v>9</v>
      </c>
      <c r="B13" s="34">
        <v>14</v>
      </c>
      <c r="C13" s="34" t="s">
        <v>4</v>
      </c>
      <c r="D13" s="34">
        <v>15</v>
      </c>
      <c r="E13" s="71">
        <v>2014</v>
      </c>
      <c r="F13" s="54" t="s">
        <v>632</v>
      </c>
      <c r="G13" s="23">
        <v>41797</v>
      </c>
      <c r="H13" s="24">
        <v>41799</v>
      </c>
      <c r="I13" s="67" t="s">
        <v>631</v>
      </c>
      <c r="J13" s="51" t="s">
        <v>630</v>
      </c>
      <c r="K13" s="52"/>
      <c r="L13" s="52"/>
      <c r="M13" s="52"/>
      <c r="N13" s="53"/>
      <c r="O13" s="28" t="s">
        <v>629</v>
      </c>
      <c r="P13" s="28" t="s">
        <v>85</v>
      </c>
      <c r="Q13" s="29"/>
      <c r="R13" s="110" t="str">
        <f t="shared" si="3"/>
        <v>◄</v>
      </c>
      <c r="S13" s="11" t="s">
        <v>631</v>
      </c>
      <c r="T13" s="6"/>
      <c r="U13" s="110" t="str">
        <f t="shared" si="4"/>
        <v>◄</v>
      </c>
      <c r="V13" s="22" t="s">
        <v>562</v>
      </c>
      <c r="W13" s="6"/>
      <c r="X13" s="111" t="str">
        <f t="shared" si="0"/>
        <v>◄</v>
      </c>
      <c r="Y13" s="7" t="str">
        <f t="shared" si="1"/>
        <v>◄</v>
      </c>
      <c r="Z13" s="6"/>
      <c r="AA13" s="6"/>
      <c r="AB13" s="112" t="str">
        <f t="shared" si="2"/>
        <v/>
      </c>
      <c r="AC13" s="30"/>
      <c r="AD13" s="31"/>
      <c r="AE13" s="31"/>
      <c r="AF13" s="31"/>
      <c r="AG13" s="31"/>
      <c r="AH13" s="31"/>
      <c r="AI13" s="31"/>
      <c r="AJ13" s="31"/>
      <c r="AK13" s="31"/>
      <c r="AL13" s="32"/>
    </row>
    <row r="14" spans="1:41" s="4" customFormat="1" ht="16.2" thickBot="1" x14ac:dyDescent="0.35">
      <c r="A14" s="33">
        <v>10</v>
      </c>
      <c r="B14" s="34">
        <v>16</v>
      </c>
      <c r="C14" s="34" t="s">
        <v>4</v>
      </c>
      <c r="D14" s="34">
        <v>17</v>
      </c>
      <c r="E14" s="71">
        <v>2014</v>
      </c>
      <c r="F14" s="54" t="s">
        <v>628</v>
      </c>
      <c r="G14" s="23">
        <v>41797</v>
      </c>
      <c r="H14" s="24">
        <v>41799</v>
      </c>
      <c r="I14" s="67" t="s">
        <v>627</v>
      </c>
      <c r="J14" s="51" t="s">
        <v>626</v>
      </c>
      <c r="K14" s="52"/>
      <c r="L14" s="52"/>
      <c r="M14" s="52"/>
      <c r="N14" s="53"/>
      <c r="O14" s="28" t="s">
        <v>625</v>
      </c>
      <c r="P14" s="28" t="s">
        <v>85</v>
      </c>
      <c r="Q14" s="29"/>
      <c r="R14" s="110" t="str">
        <f t="shared" si="3"/>
        <v>◄</v>
      </c>
      <c r="S14" s="11" t="s">
        <v>627</v>
      </c>
      <c r="T14" s="6"/>
      <c r="U14" s="110" t="str">
        <f t="shared" si="4"/>
        <v>◄</v>
      </c>
      <c r="V14" s="22" t="s">
        <v>563</v>
      </c>
      <c r="W14" s="6"/>
      <c r="X14" s="111" t="str">
        <f t="shared" si="0"/>
        <v>◄</v>
      </c>
      <c r="Y14" s="7" t="str">
        <f t="shared" si="1"/>
        <v>◄</v>
      </c>
      <c r="Z14" s="6"/>
      <c r="AA14" s="6"/>
      <c r="AB14" s="112" t="str">
        <f t="shared" si="2"/>
        <v/>
      </c>
      <c r="AC14" s="30"/>
      <c r="AD14" s="31"/>
      <c r="AE14" s="31"/>
      <c r="AF14" s="31"/>
      <c r="AG14" s="31"/>
      <c r="AH14" s="31"/>
      <c r="AI14" s="31"/>
      <c r="AJ14" s="31"/>
      <c r="AK14" s="31"/>
      <c r="AL14" s="32"/>
    </row>
    <row r="15" spans="1:41" s="4" customFormat="1" ht="16.2" thickBot="1" x14ac:dyDescent="0.35">
      <c r="A15" s="33">
        <v>11</v>
      </c>
      <c r="B15" s="34">
        <v>18</v>
      </c>
      <c r="C15" s="79" t="s">
        <v>4</v>
      </c>
      <c r="D15" s="79">
        <v>18</v>
      </c>
      <c r="E15" s="71">
        <v>2014</v>
      </c>
      <c r="F15" s="54" t="s">
        <v>624</v>
      </c>
      <c r="G15" s="23">
        <v>41797</v>
      </c>
      <c r="H15" s="24">
        <v>41799</v>
      </c>
      <c r="I15" s="67" t="s">
        <v>623</v>
      </c>
      <c r="J15" s="51" t="s">
        <v>622</v>
      </c>
      <c r="K15" s="52"/>
      <c r="L15" s="52"/>
      <c r="M15" s="52"/>
      <c r="N15" s="53"/>
      <c r="O15" s="28" t="s">
        <v>621</v>
      </c>
      <c r="P15" s="28" t="s">
        <v>0</v>
      </c>
      <c r="Q15" s="29" t="s">
        <v>620</v>
      </c>
      <c r="R15" s="110" t="str">
        <f t="shared" si="3"/>
        <v>◄</v>
      </c>
      <c r="S15" s="11" t="s">
        <v>623</v>
      </c>
      <c r="T15" s="6"/>
      <c r="U15" s="110" t="str">
        <f t="shared" si="4"/>
        <v>◄</v>
      </c>
      <c r="V15" s="22" t="s">
        <v>564</v>
      </c>
      <c r="W15" s="6"/>
      <c r="X15" s="111" t="str">
        <f t="shared" si="0"/>
        <v>◄</v>
      </c>
      <c r="Y15" s="7" t="str">
        <f t="shared" si="1"/>
        <v>◄</v>
      </c>
      <c r="Z15" s="6"/>
      <c r="AA15" s="6"/>
      <c r="AB15" s="112" t="str">
        <f t="shared" si="2"/>
        <v/>
      </c>
      <c r="AC15" s="30"/>
      <c r="AD15" s="31"/>
      <c r="AE15" s="31"/>
      <c r="AF15" s="31"/>
      <c r="AG15" s="31"/>
      <c r="AH15" s="31"/>
      <c r="AI15" s="31"/>
      <c r="AJ15" s="31"/>
      <c r="AK15" s="31"/>
      <c r="AL15" s="32"/>
    </row>
    <row r="16" spans="1:41" s="4" customFormat="1" ht="16.2" thickBot="1" x14ac:dyDescent="0.35">
      <c r="A16" s="33">
        <v>12</v>
      </c>
      <c r="B16" s="34">
        <v>19</v>
      </c>
      <c r="C16" s="79" t="s">
        <v>4</v>
      </c>
      <c r="D16" s="79">
        <v>19</v>
      </c>
      <c r="E16" s="71">
        <v>2014</v>
      </c>
      <c r="F16" s="54" t="s">
        <v>615</v>
      </c>
      <c r="G16" s="23">
        <v>41825</v>
      </c>
      <c r="H16" s="24">
        <v>41827</v>
      </c>
      <c r="I16" s="67" t="s">
        <v>619</v>
      </c>
      <c r="J16" s="51" t="s">
        <v>618</v>
      </c>
      <c r="K16" s="52"/>
      <c r="L16" s="52"/>
      <c r="M16" s="52"/>
      <c r="N16" s="53"/>
      <c r="O16" s="28" t="s">
        <v>617</v>
      </c>
      <c r="P16" s="28" t="s">
        <v>0</v>
      </c>
      <c r="Q16" s="29" t="s">
        <v>616</v>
      </c>
      <c r="R16" s="110" t="str">
        <f t="shared" si="3"/>
        <v>◄</v>
      </c>
      <c r="S16" s="11" t="s">
        <v>619</v>
      </c>
      <c r="T16" s="6"/>
      <c r="U16" s="110" t="str">
        <f t="shared" si="4"/>
        <v>◄</v>
      </c>
      <c r="V16" s="22" t="s">
        <v>565</v>
      </c>
      <c r="W16" s="6"/>
      <c r="X16" s="111" t="str">
        <f t="shared" si="0"/>
        <v>◄</v>
      </c>
      <c r="Y16" s="7" t="str">
        <f t="shared" si="1"/>
        <v>◄</v>
      </c>
      <c r="Z16" s="6"/>
      <c r="AA16" s="6"/>
      <c r="AB16" s="112" t="str">
        <f t="shared" si="2"/>
        <v/>
      </c>
      <c r="AC16" s="30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s="4" customFormat="1" ht="16.2" thickBot="1" x14ac:dyDescent="0.35">
      <c r="A17" s="33">
        <v>13</v>
      </c>
      <c r="B17" s="34">
        <v>20</v>
      </c>
      <c r="C17" s="79" t="s">
        <v>4</v>
      </c>
      <c r="D17" s="79">
        <v>20</v>
      </c>
      <c r="E17" s="71">
        <v>2014</v>
      </c>
      <c r="F17" s="54" t="s">
        <v>615</v>
      </c>
      <c r="G17" s="23">
        <v>41825</v>
      </c>
      <c r="H17" s="24">
        <v>41827</v>
      </c>
      <c r="I17" s="67" t="s">
        <v>614</v>
      </c>
      <c r="J17" s="51" t="s">
        <v>613</v>
      </c>
      <c r="K17" s="52"/>
      <c r="L17" s="52"/>
      <c r="M17" s="52"/>
      <c r="N17" s="53"/>
      <c r="O17" s="28" t="s">
        <v>612</v>
      </c>
      <c r="P17" s="28" t="s">
        <v>0</v>
      </c>
      <c r="Q17" s="29" t="s">
        <v>611</v>
      </c>
      <c r="R17" s="110" t="str">
        <f t="shared" si="3"/>
        <v>◄</v>
      </c>
      <c r="S17" s="11" t="s">
        <v>614</v>
      </c>
      <c r="T17" s="6"/>
      <c r="U17" s="110" t="str">
        <f t="shared" si="4"/>
        <v>◄</v>
      </c>
      <c r="V17" s="22" t="s">
        <v>566</v>
      </c>
      <c r="W17" s="6"/>
      <c r="X17" s="111" t="str">
        <f t="shared" si="0"/>
        <v>◄</v>
      </c>
      <c r="Y17" s="7" t="str">
        <f t="shared" si="1"/>
        <v>◄</v>
      </c>
      <c r="Z17" s="6"/>
      <c r="AA17" s="6"/>
      <c r="AB17" s="112" t="str">
        <f t="shared" si="2"/>
        <v/>
      </c>
      <c r="AC17" s="30"/>
      <c r="AD17" s="31"/>
      <c r="AE17" s="31"/>
      <c r="AF17" s="31"/>
      <c r="AG17" s="31"/>
      <c r="AH17" s="31"/>
      <c r="AI17" s="31"/>
      <c r="AJ17" s="31"/>
      <c r="AK17" s="31"/>
      <c r="AL17" s="32"/>
    </row>
    <row r="18" spans="1:38" s="4" customFormat="1" ht="16.2" thickBot="1" x14ac:dyDescent="0.35">
      <c r="A18" s="33">
        <v>14</v>
      </c>
      <c r="B18" s="34">
        <v>21</v>
      </c>
      <c r="C18" s="34" t="s">
        <v>4</v>
      </c>
      <c r="D18" s="34">
        <v>22</v>
      </c>
      <c r="E18" s="71">
        <v>2014</v>
      </c>
      <c r="F18" s="54" t="s">
        <v>610</v>
      </c>
      <c r="G18" s="23">
        <v>41825</v>
      </c>
      <c r="H18" s="24">
        <v>41827</v>
      </c>
      <c r="I18" s="67" t="s">
        <v>609</v>
      </c>
      <c r="J18" s="51" t="s">
        <v>608</v>
      </c>
      <c r="K18" s="52"/>
      <c r="L18" s="52"/>
      <c r="M18" s="52"/>
      <c r="N18" s="53"/>
      <c r="O18" s="28" t="s">
        <v>607</v>
      </c>
      <c r="P18" s="28" t="s">
        <v>85</v>
      </c>
      <c r="Q18" s="29" t="s">
        <v>85</v>
      </c>
      <c r="R18" s="110" t="str">
        <f t="shared" si="3"/>
        <v>◄</v>
      </c>
      <c r="S18" s="11" t="s">
        <v>609</v>
      </c>
      <c r="T18" s="6"/>
      <c r="U18" s="110" t="str">
        <f t="shared" si="4"/>
        <v>◄</v>
      </c>
      <c r="V18" s="22" t="s">
        <v>567</v>
      </c>
      <c r="W18" s="6"/>
      <c r="X18" s="111" t="str">
        <f t="shared" si="0"/>
        <v>◄</v>
      </c>
      <c r="Y18" s="7" t="str">
        <f t="shared" si="1"/>
        <v>◄</v>
      </c>
      <c r="Z18" s="6"/>
      <c r="AA18" s="6"/>
      <c r="AB18" s="112" t="str">
        <f t="shared" si="2"/>
        <v/>
      </c>
      <c r="AC18" s="30"/>
      <c r="AD18" s="31"/>
      <c r="AE18" s="31"/>
      <c r="AF18" s="31"/>
      <c r="AG18" s="31"/>
      <c r="AH18" s="31"/>
      <c r="AI18" s="31"/>
      <c r="AJ18" s="31"/>
      <c r="AK18" s="31"/>
      <c r="AL18" s="32"/>
    </row>
    <row r="19" spans="1:38" s="4" customFormat="1" ht="16.2" thickBot="1" x14ac:dyDescent="0.35">
      <c r="A19" s="33">
        <v>15</v>
      </c>
      <c r="B19" s="34">
        <v>23</v>
      </c>
      <c r="C19" s="34" t="s">
        <v>4</v>
      </c>
      <c r="D19" s="34">
        <v>24</v>
      </c>
      <c r="E19" s="71">
        <v>2014</v>
      </c>
      <c r="F19" s="54" t="s">
        <v>606</v>
      </c>
      <c r="G19" s="23">
        <v>41888</v>
      </c>
      <c r="H19" s="24">
        <v>41890</v>
      </c>
      <c r="I19" s="67" t="s">
        <v>605</v>
      </c>
      <c r="J19" s="51" t="s">
        <v>604</v>
      </c>
      <c r="K19" s="52"/>
      <c r="L19" s="52"/>
      <c r="M19" s="52"/>
      <c r="N19" s="53"/>
      <c r="O19" s="28" t="s">
        <v>603</v>
      </c>
      <c r="P19" s="28" t="s">
        <v>0</v>
      </c>
      <c r="Q19" s="29" t="s">
        <v>602</v>
      </c>
      <c r="R19" s="110" t="str">
        <f t="shared" si="3"/>
        <v>◄</v>
      </c>
      <c r="S19" s="11" t="s">
        <v>605</v>
      </c>
      <c r="T19" s="6"/>
      <c r="U19" s="110" t="str">
        <f t="shared" si="4"/>
        <v>◄</v>
      </c>
      <c r="V19" s="22" t="s">
        <v>568</v>
      </c>
      <c r="W19" s="6"/>
      <c r="X19" s="111" t="str">
        <f t="shared" si="0"/>
        <v>◄</v>
      </c>
      <c r="Y19" s="7" t="str">
        <f t="shared" si="1"/>
        <v>◄</v>
      </c>
      <c r="Z19" s="6"/>
      <c r="AA19" s="6"/>
      <c r="AB19" s="112" t="str">
        <f t="shared" si="2"/>
        <v/>
      </c>
      <c r="AC19" s="30"/>
      <c r="AD19" s="31"/>
      <c r="AE19" s="31"/>
      <c r="AF19" s="31"/>
      <c r="AG19" s="31"/>
      <c r="AH19" s="31"/>
      <c r="AI19" s="31"/>
      <c r="AJ19" s="31"/>
      <c r="AK19" s="31"/>
      <c r="AL19" s="32"/>
    </row>
    <row r="20" spans="1:38" s="4" customFormat="1" ht="16.2" thickBot="1" x14ac:dyDescent="0.35">
      <c r="A20" s="33">
        <v>16</v>
      </c>
      <c r="B20" s="34">
        <v>25</v>
      </c>
      <c r="C20" s="79" t="s">
        <v>4</v>
      </c>
      <c r="D20" s="79">
        <v>25</v>
      </c>
      <c r="E20" s="71">
        <v>2014</v>
      </c>
      <c r="F20" s="54" t="s">
        <v>601</v>
      </c>
      <c r="G20" s="23">
        <v>41888</v>
      </c>
      <c r="H20" s="24">
        <v>41890</v>
      </c>
      <c r="I20" s="66" t="s">
        <v>600</v>
      </c>
      <c r="J20" s="51" t="s">
        <v>599</v>
      </c>
      <c r="K20" s="52"/>
      <c r="L20" s="52"/>
      <c r="M20" s="52"/>
      <c r="N20" s="53"/>
      <c r="O20" s="28" t="s">
        <v>598</v>
      </c>
      <c r="P20" s="28" t="s">
        <v>0</v>
      </c>
      <c r="Q20" s="29" t="s">
        <v>597</v>
      </c>
      <c r="R20" s="110" t="str">
        <f t="shared" si="3"/>
        <v>◄</v>
      </c>
      <c r="S20" s="11" t="s">
        <v>600</v>
      </c>
      <c r="T20" s="6"/>
      <c r="U20" s="110" t="str">
        <f t="shared" si="4"/>
        <v>◄</v>
      </c>
      <c r="V20" s="21" t="s">
        <v>569</v>
      </c>
      <c r="W20" s="6"/>
      <c r="X20" s="111" t="str">
        <f t="shared" si="0"/>
        <v>◄</v>
      </c>
      <c r="Y20" s="7" t="str">
        <f t="shared" si="1"/>
        <v>◄</v>
      </c>
      <c r="Z20" s="6"/>
      <c r="AA20" s="6"/>
      <c r="AB20" s="112" t="str">
        <f t="shared" si="2"/>
        <v/>
      </c>
      <c r="AC20" s="30"/>
      <c r="AD20" s="31"/>
      <c r="AE20" s="31"/>
      <c r="AF20" s="31"/>
      <c r="AG20" s="31"/>
      <c r="AH20" s="31"/>
      <c r="AI20" s="31"/>
      <c r="AJ20" s="31"/>
      <c r="AK20" s="31"/>
      <c r="AL20" s="32"/>
    </row>
    <row r="21" spans="1:38" s="4" customFormat="1" ht="16.2" thickBot="1" x14ac:dyDescent="0.35">
      <c r="A21" s="33">
        <v>17</v>
      </c>
      <c r="B21" s="34">
        <v>26</v>
      </c>
      <c r="C21" s="34" t="s">
        <v>4</v>
      </c>
      <c r="D21" s="34">
        <v>27</v>
      </c>
      <c r="E21" s="71">
        <v>2014</v>
      </c>
      <c r="F21" s="54" t="s">
        <v>596</v>
      </c>
      <c r="G21" s="23">
        <v>41915</v>
      </c>
      <c r="H21" s="24">
        <v>41917</v>
      </c>
      <c r="I21" s="67" t="s">
        <v>595</v>
      </c>
      <c r="J21" s="51" t="s">
        <v>594</v>
      </c>
      <c r="K21" s="52"/>
      <c r="L21" s="52"/>
      <c r="M21" s="52"/>
      <c r="N21" s="53"/>
      <c r="O21" s="28" t="s">
        <v>593</v>
      </c>
      <c r="P21" s="28" t="s">
        <v>85</v>
      </c>
      <c r="Q21" s="29" t="s">
        <v>85</v>
      </c>
      <c r="R21" s="110" t="str">
        <f t="shared" si="3"/>
        <v>◄</v>
      </c>
      <c r="S21" s="11" t="s">
        <v>595</v>
      </c>
      <c r="T21" s="6"/>
      <c r="U21" s="110" t="str">
        <f t="shared" si="4"/>
        <v>◄</v>
      </c>
      <c r="V21" s="22" t="s">
        <v>570</v>
      </c>
      <c r="W21" s="6"/>
      <c r="X21" s="111" t="str">
        <f t="shared" si="0"/>
        <v>◄</v>
      </c>
      <c r="Y21" s="7" t="str">
        <f t="shared" si="1"/>
        <v>◄</v>
      </c>
      <c r="Z21" s="6"/>
      <c r="AA21" s="6"/>
      <c r="AB21" s="112" t="str">
        <f t="shared" si="2"/>
        <v/>
      </c>
      <c r="AC21" s="30"/>
      <c r="AD21" s="31"/>
      <c r="AE21" s="31"/>
      <c r="AF21" s="31"/>
      <c r="AG21" s="31"/>
      <c r="AH21" s="31"/>
      <c r="AI21" s="31"/>
      <c r="AJ21" s="31"/>
      <c r="AK21" s="31"/>
      <c r="AL21" s="32"/>
    </row>
    <row r="22" spans="1:38" s="4" customFormat="1" ht="16.2" thickBot="1" x14ac:dyDescent="0.35">
      <c r="A22" s="33">
        <v>18</v>
      </c>
      <c r="B22" s="34">
        <v>28</v>
      </c>
      <c r="C22" s="34" t="s">
        <v>4</v>
      </c>
      <c r="D22" s="34">
        <v>29</v>
      </c>
      <c r="E22" s="71">
        <v>2014</v>
      </c>
      <c r="F22" s="54" t="s">
        <v>592</v>
      </c>
      <c r="G22" s="23">
        <v>41916</v>
      </c>
      <c r="H22" s="24">
        <v>41918</v>
      </c>
      <c r="I22" s="66" t="s">
        <v>591</v>
      </c>
      <c r="J22" s="51" t="s">
        <v>590</v>
      </c>
      <c r="K22" s="52"/>
      <c r="L22" s="52"/>
      <c r="M22" s="52"/>
      <c r="N22" s="53"/>
      <c r="O22" s="28" t="s">
        <v>589</v>
      </c>
      <c r="P22" s="28" t="s">
        <v>85</v>
      </c>
      <c r="Q22" s="29"/>
      <c r="R22" s="110" t="str">
        <f t="shared" si="3"/>
        <v>◄</v>
      </c>
      <c r="S22" s="11" t="s">
        <v>591</v>
      </c>
      <c r="T22" s="6"/>
      <c r="U22" s="110" t="str">
        <f t="shared" si="4"/>
        <v>◄</v>
      </c>
      <c r="V22" s="21" t="s">
        <v>571</v>
      </c>
      <c r="W22" s="6"/>
      <c r="X22" s="111" t="str">
        <f t="shared" si="0"/>
        <v>◄</v>
      </c>
      <c r="Y22" s="7" t="str">
        <f t="shared" si="1"/>
        <v>◄</v>
      </c>
      <c r="Z22" s="6"/>
      <c r="AA22" s="6"/>
      <c r="AB22" s="112" t="str">
        <f t="shared" si="2"/>
        <v/>
      </c>
      <c r="AC22" s="30"/>
      <c r="AD22" s="31"/>
      <c r="AE22" s="31"/>
      <c r="AF22" s="31"/>
      <c r="AG22" s="31"/>
      <c r="AH22" s="31"/>
      <c r="AI22" s="31"/>
      <c r="AJ22" s="31"/>
      <c r="AK22" s="31"/>
      <c r="AL22" s="32"/>
    </row>
    <row r="23" spans="1:38" s="4" customFormat="1" ht="16.2" thickBot="1" x14ac:dyDescent="0.35">
      <c r="A23" s="33">
        <v>19</v>
      </c>
      <c r="B23" s="34">
        <v>30</v>
      </c>
      <c r="C23" s="79" t="s">
        <v>4</v>
      </c>
      <c r="D23" s="79">
        <v>30</v>
      </c>
      <c r="E23" s="71">
        <v>2014</v>
      </c>
      <c r="F23" s="54" t="s">
        <v>588</v>
      </c>
      <c r="G23" s="23">
        <v>41917</v>
      </c>
      <c r="H23" s="24">
        <v>41919</v>
      </c>
      <c r="I23" s="67" t="s">
        <v>587</v>
      </c>
      <c r="J23" s="51" t="s">
        <v>586</v>
      </c>
      <c r="K23" s="52"/>
      <c r="L23" s="52"/>
      <c r="M23" s="52"/>
      <c r="N23" s="53"/>
      <c r="O23" s="28" t="s">
        <v>585</v>
      </c>
      <c r="P23" s="28" t="s">
        <v>0</v>
      </c>
      <c r="Q23" s="29" t="s">
        <v>584</v>
      </c>
      <c r="R23" s="110" t="str">
        <f t="shared" si="3"/>
        <v>◄</v>
      </c>
      <c r="S23" s="11" t="s">
        <v>587</v>
      </c>
      <c r="T23" s="6"/>
      <c r="U23" s="110" t="str">
        <f t="shared" si="4"/>
        <v>◄</v>
      </c>
      <c r="V23" s="22" t="s">
        <v>571</v>
      </c>
      <c r="W23" s="6"/>
      <c r="X23" s="111" t="str">
        <f t="shared" si="0"/>
        <v>◄</v>
      </c>
      <c r="Y23" s="7" t="str">
        <f t="shared" si="1"/>
        <v>◄</v>
      </c>
      <c r="Z23" s="6"/>
      <c r="AA23" s="6"/>
      <c r="AB23" s="112" t="str">
        <f t="shared" si="2"/>
        <v/>
      </c>
      <c r="AC23" s="30"/>
      <c r="AD23" s="31"/>
      <c r="AE23" s="31"/>
      <c r="AF23" s="31"/>
      <c r="AG23" s="31"/>
      <c r="AH23" s="31"/>
      <c r="AI23" s="31"/>
      <c r="AJ23" s="31"/>
      <c r="AK23" s="31"/>
      <c r="AL23" s="32"/>
    </row>
    <row r="24" spans="1:38" s="4" customFormat="1" ht="16.2" thickBot="1" x14ac:dyDescent="0.35">
      <c r="A24" s="33">
        <v>20</v>
      </c>
      <c r="B24" s="34">
        <v>31</v>
      </c>
      <c r="C24" s="34" t="s">
        <v>4</v>
      </c>
      <c r="D24" s="34">
        <v>32</v>
      </c>
      <c r="E24" s="71">
        <v>2014</v>
      </c>
      <c r="F24" s="54" t="s">
        <v>583</v>
      </c>
      <c r="G24" s="23">
        <v>41937</v>
      </c>
      <c r="H24" s="24">
        <v>41939</v>
      </c>
      <c r="I24" s="67" t="s">
        <v>582</v>
      </c>
      <c r="J24" s="51" t="s">
        <v>581</v>
      </c>
      <c r="K24" s="52"/>
      <c r="L24" s="52"/>
      <c r="M24" s="52"/>
      <c r="N24" s="53"/>
      <c r="O24" s="28" t="s">
        <v>580</v>
      </c>
      <c r="P24" s="28" t="s">
        <v>0</v>
      </c>
      <c r="Q24" s="29" t="s">
        <v>579</v>
      </c>
      <c r="R24" s="110" t="str">
        <f t="shared" si="3"/>
        <v>◄</v>
      </c>
      <c r="S24" s="11" t="s">
        <v>582</v>
      </c>
      <c r="T24" s="6"/>
      <c r="U24" s="110" t="str">
        <f t="shared" si="4"/>
        <v>◄</v>
      </c>
      <c r="V24" s="22" t="s">
        <v>572</v>
      </c>
      <c r="W24" s="6"/>
      <c r="X24" s="111" t="str">
        <f t="shared" si="0"/>
        <v>◄</v>
      </c>
      <c r="Y24" s="7" t="str">
        <f t="shared" si="1"/>
        <v>◄</v>
      </c>
      <c r="Z24" s="6"/>
      <c r="AA24" s="6"/>
      <c r="AB24" s="112" t="str">
        <f t="shared" si="2"/>
        <v/>
      </c>
      <c r="AC24" s="30"/>
      <c r="AD24" s="31"/>
      <c r="AE24" s="31"/>
      <c r="AF24" s="31"/>
      <c r="AG24" s="31"/>
      <c r="AH24" s="31"/>
      <c r="AI24" s="31"/>
      <c r="AJ24" s="31"/>
      <c r="AK24" s="31"/>
      <c r="AL24" s="32"/>
    </row>
    <row r="25" spans="1:38" s="4" customFormat="1" ht="17.399999999999999" customHeight="1" thickBot="1" x14ac:dyDescent="0.35">
      <c r="A25" s="39">
        <v>21</v>
      </c>
      <c r="B25" s="40">
        <v>33</v>
      </c>
      <c r="C25" s="40" t="s">
        <v>4</v>
      </c>
      <c r="D25" s="40">
        <v>34</v>
      </c>
      <c r="E25" s="130">
        <v>2014</v>
      </c>
      <c r="F25" s="129" t="s">
        <v>578</v>
      </c>
      <c r="G25" s="42">
        <v>41937</v>
      </c>
      <c r="H25" s="43">
        <v>41939</v>
      </c>
      <c r="I25" s="67" t="s">
        <v>577</v>
      </c>
      <c r="J25" s="57" t="s">
        <v>576</v>
      </c>
      <c r="K25" s="58"/>
      <c r="L25" s="58"/>
      <c r="M25" s="58"/>
      <c r="N25" s="59"/>
      <c r="O25" s="28" t="s">
        <v>575</v>
      </c>
      <c r="P25" s="28" t="s">
        <v>0</v>
      </c>
      <c r="Q25" s="29" t="s">
        <v>574</v>
      </c>
      <c r="R25" s="113" t="str">
        <f t="shared" si="3"/>
        <v>◄</v>
      </c>
      <c r="S25" s="11" t="s">
        <v>577</v>
      </c>
      <c r="T25" s="114"/>
      <c r="U25" s="113" t="str">
        <f t="shared" si="4"/>
        <v>◄</v>
      </c>
      <c r="V25" s="22" t="s">
        <v>573</v>
      </c>
      <c r="W25" s="114"/>
      <c r="X25" s="115" t="str">
        <f t="shared" si="0"/>
        <v>◄</v>
      </c>
      <c r="Y25" s="116" t="str">
        <f t="shared" si="1"/>
        <v>◄</v>
      </c>
      <c r="Z25" s="114"/>
      <c r="AA25" s="114"/>
      <c r="AB25" s="117" t="str">
        <f t="shared" si="2"/>
        <v/>
      </c>
      <c r="AC25" s="30"/>
      <c r="AD25" s="31"/>
      <c r="AE25" s="31"/>
      <c r="AF25" s="31"/>
      <c r="AG25" s="31"/>
      <c r="AH25" s="31"/>
      <c r="AI25" s="31"/>
      <c r="AJ25" s="31"/>
      <c r="AK25" s="31"/>
      <c r="AL25" s="32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  <row r="54" spans="18:23" x14ac:dyDescent="0.3">
      <c r="R54"/>
      <c r="T54"/>
      <c r="U54"/>
      <c r="W54"/>
    </row>
  </sheetData>
  <sheetProtection sheet="1" objects="1" scenarios="1" autoFilter="0"/>
  <autoFilter ref="A1:AB54" xr:uid="{6C05FBDC-29E5-49C5-92AB-E7A68506457C}"/>
  <mergeCells count="11">
    <mergeCell ref="J4:N4"/>
    <mergeCell ref="O4:Q4"/>
    <mergeCell ref="G3:H3"/>
    <mergeCell ref="O3:Q3"/>
    <mergeCell ref="S2:T2"/>
    <mergeCell ref="V2:W2"/>
    <mergeCell ref="Y2:AB2"/>
    <mergeCell ref="S3:T3"/>
    <mergeCell ref="V3:W3"/>
    <mergeCell ref="Y3:Z3"/>
    <mergeCell ref="AA3:AB3"/>
  </mergeCells>
  <conditionalFormatting sqref="I4">
    <cfRule type="containsText" dxfId="351" priority="67" operator="containsText" text=" -----">
      <formula>NOT(ISERROR(SEARCH(" -----",I4)))</formula>
    </cfRule>
    <cfRule type="containsText" dxfId="350" priority="66" operator="containsText" text="◙">
      <formula>NOT(ISERROR(SEARCH("◙",I4)))</formula>
    </cfRule>
    <cfRule type="containsText" dxfId="349" priority="65" operator="containsText" text=" -----">
      <formula>NOT(ISERROR(SEARCH(" -----",I4)))</formula>
    </cfRule>
    <cfRule type="containsText" dxfId="348" priority="64" operator="containsText" text="?missend">
      <formula>NOT(ISERROR(SEARCH("?missend",I4)))</formula>
    </cfRule>
    <cfRule type="containsText" dxfId="347" priority="63" operator="containsText" text="P.">
      <formula>NOT(ISERROR(SEARCH("P.",I4)))</formula>
    </cfRule>
    <cfRule type="containsText" dxfId="346" priority="68" operator="containsText" text="P.">
      <formula>NOT(ISERROR(SEARCH("P.",I4)))</formula>
    </cfRule>
  </conditionalFormatting>
  <conditionalFormatting sqref="I4:I25">
    <cfRule type="containsText" dxfId="345" priority="61" operator="containsText" text=" -----">
      <formula>NOT(ISERROR(SEARCH(" -----",I4)))</formula>
    </cfRule>
    <cfRule type="containsText" dxfId="344" priority="57" operator="containsText" text="◙">
      <formula>NOT(ISERROR(SEARCH("◙",I4)))</formula>
    </cfRule>
  </conditionalFormatting>
  <conditionalFormatting sqref="I5:I25">
    <cfRule type="containsText" dxfId="343" priority="55" operator="containsText" text="P.">
      <formula>NOT(ISERROR(SEARCH("P.",I5)))</formula>
    </cfRule>
    <cfRule type="containsText" dxfId="342" priority="60" operator="containsText" text="?missend">
      <formula>NOT(ISERROR(SEARCH("?missend",I5)))</formula>
    </cfRule>
    <cfRule type="containsText" dxfId="341" priority="59" operator="containsText" text="P.">
      <formula>NOT(ISERROR(SEARCH("P.",I5)))</formula>
    </cfRule>
    <cfRule type="containsText" dxfId="340" priority="58" operator="containsText" text=" -----">
      <formula>NOT(ISERROR(SEARCH(" -----",I5)))</formula>
    </cfRule>
    <cfRule type="containsText" dxfId="339" priority="54" operator="containsText" text=" -----">
      <formula>NOT(ISERROR(SEARCH(" -----",I5)))</formula>
    </cfRule>
    <cfRule type="containsText" dxfId="338" priority="53" operator="containsText" text="◙">
      <formula>NOT(ISERROR(SEARCH("◙",I5)))</formula>
    </cfRule>
  </conditionalFormatting>
  <conditionalFormatting sqref="P5:Q25">
    <cfRule type="containsBlanks" dxfId="337" priority="56">
      <formula>LEN(TRIM(P5))=0</formula>
    </cfRule>
  </conditionalFormatting>
  <conditionalFormatting sqref="S4">
    <cfRule type="containsText" dxfId="336" priority="19" operator="containsText" text="◙">
      <formula>NOT(ISERROR(SEARCH("◙",S4)))</formula>
    </cfRule>
    <cfRule type="containsText" dxfId="335" priority="20" operator="containsText" text=" -----">
      <formula>NOT(ISERROR(SEARCH(" -----",S4)))</formula>
    </cfRule>
    <cfRule type="containsText" dxfId="334" priority="21" operator="containsText" text="P.">
      <formula>NOT(ISERROR(SEARCH("P.",S4)))</formula>
    </cfRule>
    <cfRule type="containsText" dxfId="333" priority="22" operator="containsText" text="?missend">
      <formula>NOT(ISERROR(SEARCH("?missend",S4)))</formula>
    </cfRule>
    <cfRule type="containsText" dxfId="332" priority="23" operator="containsText" text=" -----">
      <formula>NOT(ISERROR(SEARCH(" -----",S4)))</formula>
    </cfRule>
  </conditionalFormatting>
  <conditionalFormatting sqref="S4:S25">
    <cfRule type="containsText" dxfId="331" priority="24" operator="containsText" text="◙">
      <formula>NOT(ISERROR(SEARCH("◙",S4)))</formula>
    </cfRule>
    <cfRule type="containsText" dxfId="330" priority="25" operator="containsText" text=" -----">
      <formula>NOT(ISERROR(SEARCH(" -----",S4)))</formula>
    </cfRule>
    <cfRule type="containsText" dxfId="329" priority="26" operator="containsText" text="P.">
      <formula>NOT(ISERROR(SEARCH("P.",S4)))</formula>
    </cfRule>
  </conditionalFormatting>
  <conditionalFormatting sqref="S5:S25">
    <cfRule type="containsText" dxfId="328" priority="42" operator="containsText" text="?FDS-">
      <formula>NOT(ISERROR(SEARCH("?FDS-",S5)))</formula>
    </cfRule>
    <cfRule type="containsText" dxfId="327" priority="43" operator="containsText" text=" -----">
      <formula>NOT(ISERROR(SEARCH(" -----",S5)))</formula>
    </cfRule>
    <cfRule type="containsText" dxfId="326" priority="44" operator="containsText" text="◙">
      <formula>NOT(ISERROR(SEARCH("◙",S5)))</formula>
    </cfRule>
    <cfRule type="containsText" dxfId="325" priority="45" operator="containsText" text="P.">
      <formula>NOT(ISERROR(SEARCH("P.",S5)))</formula>
    </cfRule>
    <cfRule type="containsText" dxfId="324" priority="46" operator="containsText" text=" -----">
      <formula>NOT(ISERROR(SEARCH(" -----",S5)))</formula>
    </cfRule>
  </conditionalFormatting>
  <conditionalFormatting sqref="V4">
    <cfRule type="containsText" dxfId="323" priority="18" operator="containsText" text="P.">
      <formula>NOT(ISERROR(SEARCH("P.",V4)))</formula>
    </cfRule>
    <cfRule type="containsText" dxfId="322" priority="17" operator="containsText" text=" -----">
      <formula>NOT(ISERROR(SEARCH(" -----",V4)))</formula>
    </cfRule>
    <cfRule type="containsText" dxfId="321" priority="15" operator="containsText" text=" -----">
      <formula>NOT(ISERROR(SEARCH(" -----",V4)))</formula>
    </cfRule>
    <cfRule type="containsText" dxfId="320" priority="14" operator="containsText" text="?missend">
      <formula>NOT(ISERROR(SEARCH("?missend",V4)))</formula>
    </cfRule>
    <cfRule type="containsText" dxfId="319" priority="16" operator="containsText" text="◙">
      <formula>NOT(ISERROR(SEARCH("◙",V4)))</formula>
    </cfRule>
  </conditionalFormatting>
  <conditionalFormatting sqref="V4:V25">
    <cfRule type="containsText" dxfId="318" priority="8" operator="containsText" text="P.">
      <formula>NOT(ISERROR(SEARCH("P.",V4)))</formula>
    </cfRule>
    <cfRule type="containsText" dxfId="317" priority="7" operator="containsText" text=" -----">
      <formula>NOT(ISERROR(SEARCH(" -----",V4)))</formula>
    </cfRule>
    <cfRule type="containsText" dxfId="316" priority="6" operator="containsText" text="◙">
      <formula>NOT(ISERROR(SEARCH("◙",V4)))</formula>
    </cfRule>
  </conditionalFormatting>
  <conditionalFormatting sqref="V5:V25">
    <cfRule type="containsText" dxfId="315" priority="1" operator="containsText" text="?FDS-">
      <formula>NOT(ISERROR(SEARCH("?FDS-",V5)))</formula>
    </cfRule>
    <cfRule type="containsText" dxfId="314" priority="5" operator="containsText" text=" -----">
      <formula>NOT(ISERROR(SEARCH(" -----",V5)))</formula>
    </cfRule>
    <cfRule type="containsText" dxfId="313" priority="4" operator="containsText" text="P.">
      <formula>NOT(ISERROR(SEARCH("P.",V5)))</formula>
    </cfRule>
    <cfRule type="containsText" dxfId="312" priority="3" operator="containsText" text="◙">
      <formula>NOT(ISERROR(SEARCH("◙",V5)))</formula>
    </cfRule>
    <cfRule type="containsText" dxfId="311" priority="2" operator="containsText" text=" -----">
      <formula>NOT(ISERROR(SEARCH(" -----",V5)))</formula>
    </cfRule>
  </conditionalFormatting>
  <conditionalFormatting sqref="W5:W25">
    <cfRule type="containsText" dxfId="310" priority="47" operator="containsText" text="Ø">
      <formula>NOT(ISERROR(SEARCH("Ø",W5)))</formula>
    </cfRule>
  </conditionalFormatting>
  <conditionalFormatting sqref="X5:X25">
    <cfRule type="cellIs" dxfId="309" priority="49" operator="equal">
      <formula>"◄"</formula>
    </cfRule>
    <cfRule type="cellIs" dxfId="308" priority="50" operator="equal">
      <formula>"•"</formula>
    </cfRule>
    <cfRule type="cellIs" priority="51" operator="equal">
      <formula>"◄"</formula>
    </cfRule>
    <cfRule type="cellIs" dxfId="307" priority="52" operator="equal">
      <formula>"►"</formula>
    </cfRule>
  </conditionalFormatting>
  <conditionalFormatting sqref="Y4">
    <cfRule type="containsText" dxfId="306" priority="9" operator="containsText" text=" -">
      <formula>NOT(ISERROR(SEARCH(" -",Y4)))</formula>
    </cfRule>
  </conditionalFormatting>
  <conditionalFormatting sqref="Z4:AA25">
    <cfRule type="containsText" dxfId="305" priority="10" operator="containsText" text="Ø">
      <formula>NOT(ISERROR(SEARCH("Ø",Z4)))</formula>
    </cfRule>
  </conditionalFormatting>
  <hyperlinks>
    <hyperlink ref="J3" r:id="rId1" display="https://timbres-be-album.jouwweb.be/timbres-be/albums-fr-a2010-j2019-inventaire-disposition-des-feuilles/album-fr-a2014-4383-4468c-invent" xr:uid="{009349AF-C475-4D7E-82BC-397F4D4953B4}"/>
  </hyperlinks>
  <printOptions horizontalCentered="1"/>
  <pageMargins left="0" right="0" top="0.31496062992125984" bottom="0" header="0" footer="0"/>
  <pageSetup paperSize="9" scale="8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5F5EB-226D-461C-B8FF-73F74F30B778}">
  <dimension ref="A1:AO53"/>
  <sheetViews>
    <sheetView showZeros="0" zoomScale="82" zoomScaleNormal="8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5" sqref="I35"/>
    </sheetView>
  </sheetViews>
  <sheetFormatPr defaultColWidth="8.88671875" defaultRowHeight="14.4" x14ac:dyDescent="0.3"/>
  <cols>
    <col min="1" max="1" width="6.6640625" style="17" customWidth="1"/>
    <col min="2" max="2" width="5.109375" style="17" customWidth="1"/>
    <col min="3" max="3" width="4.21875" style="17" customWidth="1"/>
    <col min="4" max="4" width="5.109375" style="17" customWidth="1"/>
    <col min="5" max="5" width="7" style="1" customWidth="1"/>
    <col min="6" max="6" width="25.88671875" style="1" customWidth="1"/>
    <col min="7" max="7" width="10.44140625" style="3" customWidth="1"/>
    <col min="8" max="8" width="10.44140625" style="9" customWidth="1"/>
    <col min="9" max="9" width="13.88671875" style="68" customWidth="1"/>
    <col min="10" max="10" width="39.4414062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6.6640625" style="1" customWidth="1"/>
    <col min="15" max="15" width="6.33203125" style="1" customWidth="1"/>
    <col min="16" max="16" width="7.44140625" style="5" customWidth="1"/>
    <col min="17" max="17" width="7.33203125" style="5" customWidth="1"/>
    <col min="18" max="18" width="2.88671875" style="32" customWidth="1"/>
    <col min="19" max="19" width="14.5546875" style="1" customWidth="1"/>
    <col min="20" max="20" width="5.21875" style="32" customWidth="1"/>
    <col min="21" max="21" width="2.88671875" style="32" customWidth="1"/>
    <col min="22" max="22" width="16.109375" style="1" customWidth="1"/>
    <col min="23" max="23" width="6" style="32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0"/>
      <c r="S1" s="10"/>
      <c r="T1" s="80"/>
      <c r="U1" s="80"/>
      <c r="V1" s="10"/>
      <c r="W1" s="80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765</v>
      </c>
      <c r="K2" s="102"/>
      <c r="L2" s="102"/>
      <c r="M2" s="101"/>
      <c r="N2" s="100"/>
      <c r="O2" s="74"/>
      <c r="P2" s="74"/>
      <c r="Q2" s="75"/>
      <c r="R2" s="106"/>
      <c r="S2" s="175" t="s">
        <v>179</v>
      </c>
      <c r="T2" s="176"/>
      <c r="U2" s="106"/>
      <c r="V2" s="175" t="s">
        <v>179</v>
      </c>
      <c r="W2" s="176"/>
      <c r="X2" s="107"/>
      <c r="Y2" s="179" t="s">
        <v>183</v>
      </c>
      <c r="Z2" s="180"/>
      <c r="AA2" s="180"/>
      <c r="AB2" s="181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60"/>
      <c r="B3" s="61"/>
      <c r="C3" s="62"/>
      <c r="D3" s="62"/>
      <c r="E3" s="62"/>
      <c r="F3" s="16"/>
      <c r="G3" s="191" t="s">
        <v>71</v>
      </c>
      <c r="H3" s="192"/>
      <c r="I3" s="63"/>
      <c r="J3" s="108" t="s">
        <v>764</v>
      </c>
      <c r="K3" s="144"/>
      <c r="L3" s="144"/>
      <c r="M3" s="144"/>
      <c r="N3" s="143"/>
      <c r="O3" s="193" t="s">
        <v>76</v>
      </c>
      <c r="P3" s="194"/>
      <c r="Q3" s="195"/>
      <c r="R3" s="109" t="s">
        <v>180</v>
      </c>
      <c r="S3" s="177" t="s">
        <v>181</v>
      </c>
      <c r="T3" s="178"/>
      <c r="U3" s="109" t="s">
        <v>180</v>
      </c>
      <c r="V3" s="177" t="s">
        <v>181</v>
      </c>
      <c r="W3" s="178"/>
      <c r="X3" s="87"/>
      <c r="Y3" s="182" t="s">
        <v>184</v>
      </c>
      <c r="Z3" s="183"/>
      <c r="AA3" s="184" t="s">
        <v>77</v>
      </c>
      <c r="AB3" s="185"/>
    </row>
    <row r="4" spans="1:41" customFormat="1" ht="16.8" customHeight="1" thickBot="1" x14ac:dyDescent="0.4">
      <c r="A4" s="73" t="s">
        <v>72</v>
      </c>
      <c r="B4" s="18" t="s">
        <v>3</v>
      </c>
      <c r="C4" s="18" t="s">
        <v>4</v>
      </c>
      <c r="D4" s="18" t="s">
        <v>3</v>
      </c>
      <c r="E4" s="14" t="s">
        <v>73</v>
      </c>
      <c r="F4" s="15" t="s">
        <v>42</v>
      </c>
      <c r="G4" s="13" t="s">
        <v>74</v>
      </c>
      <c r="H4" s="13" t="s">
        <v>75</v>
      </c>
      <c r="I4" s="64" t="s">
        <v>41</v>
      </c>
      <c r="J4" s="186" t="s">
        <v>79</v>
      </c>
      <c r="K4" s="187"/>
      <c r="L4" s="187"/>
      <c r="M4" s="187"/>
      <c r="N4" s="188"/>
      <c r="O4" s="189" t="s">
        <v>78</v>
      </c>
      <c r="P4" s="190"/>
      <c r="Q4" s="190"/>
      <c r="R4" s="81" t="str">
        <f>IF(COUNTIF(R5:R24,"◄")=0,"☺","☻")</f>
        <v>☻</v>
      </c>
      <c r="S4" s="82" t="s">
        <v>41</v>
      </c>
      <c r="T4" s="83" t="s">
        <v>1</v>
      </c>
      <c r="U4" s="84" t="str">
        <f>IF(COUNTIF(U5:U24,"◄")=0,"☺","☻")</f>
        <v>☻</v>
      </c>
      <c r="V4" s="82" t="s">
        <v>182</v>
      </c>
      <c r="W4" s="85" t="s">
        <v>2</v>
      </c>
      <c r="X4" s="88" t="str">
        <f>IF(Y4="","☺","☻")</f>
        <v>☻</v>
      </c>
      <c r="Y4" s="89" t="str">
        <f>IF(COUNTIF(Y5:Y24,"◄")=0,"",(CONCATENATE(" - ",COUNTIF(Y5:Y24,"◄"))))</f>
        <v xml:space="preserve"> - 20</v>
      </c>
      <c r="Z4" s="90" t="s">
        <v>5</v>
      </c>
      <c r="AA4" s="90" t="s">
        <v>5</v>
      </c>
      <c r="AB4" s="91">
        <f>COUNTIF(AB5:AB24,"►")</f>
        <v>0</v>
      </c>
    </row>
    <row r="5" spans="1:41" s="4" customFormat="1" ht="16.2" thickBot="1" x14ac:dyDescent="0.35">
      <c r="A5" s="142">
        <v>1</v>
      </c>
      <c r="B5" s="141">
        <v>1</v>
      </c>
      <c r="C5" s="79" t="s">
        <v>4</v>
      </c>
      <c r="D5" s="79">
        <v>1</v>
      </c>
      <c r="E5" s="126">
        <v>2015</v>
      </c>
      <c r="F5" s="125" t="s">
        <v>763</v>
      </c>
      <c r="G5" s="23">
        <v>42028</v>
      </c>
      <c r="H5" s="24">
        <v>42030</v>
      </c>
      <c r="I5" s="67" t="s">
        <v>762</v>
      </c>
      <c r="J5" s="51" t="s">
        <v>761</v>
      </c>
      <c r="K5" s="52"/>
      <c r="L5" s="52"/>
      <c r="M5" s="52"/>
      <c r="N5" s="53"/>
      <c r="O5" s="28" t="s">
        <v>760</v>
      </c>
      <c r="P5" s="28" t="s">
        <v>0</v>
      </c>
      <c r="Q5" s="29" t="s">
        <v>759</v>
      </c>
      <c r="R5" s="110" t="str">
        <f>IF(T5&gt;0,"ok","◄")</f>
        <v>◄</v>
      </c>
      <c r="S5" s="11" t="s">
        <v>762</v>
      </c>
      <c r="T5" s="6"/>
      <c r="U5" s="110" t="str">
        <f>IF(W5&gt;0,"ok","◄")</f>
        <v>◄</v>
      </c>
      <c r="V5" s="21" t="s">
        <v>766</v>
      </c>
      <c r="W5" s="6"/>
      <c r="X5" s="111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12" t="str">
        <f t="shared" ref="AB5:AB24" si="2">IF(AA5&gt;0,"►","")</f>
        <v/>
      </c>
      <c r="AC5" s="30"/>
      <c r="AD5" s="31"/>
      <c r="AE5" s="31"/>
      <c r="AF5" s="31"/>
      <c r="AG5" s="31"/>
      <c r="AH5" s="31"/>
      <c r="AI5" s="31"/>
      <c r="AJ5" s="31"/>
      <c r="AK5" s="31"/>
      <c r="AL5" s="32"/>
    </row>
    <row r="6" spans="1:41" s="4" customFormat="1" ht="16.2" thickBot="1" x14ac:dyDescent="0.35">
      <c r="A6" s="33">
        <v>2</v>
      </c>
      <c r="B6" s="34">
        <v>2</v>
      </c>
      <c r="C6" s="34" t="s">
        <v>4</v>
      </c>
      <c r="D6" s="34">
        <v>3</v>
      </c>
      <c r="E6" s="71">
        <v>2015</v>
      </c>
      <c r="F6" s="54" t="s">
        <v>758</v>
      </c>
      <c r="G6" s="23">
        <v>42028</v>
      </c>
      <c r="H6" s="24">
        <v>42030</v>
      </c>
      <c r="I6" s="67" t="s">
        <v>757</v>
      </c>
      <c r="J6" s="51" t="s">
        <v>756</v>
      </c>
      <c r="K6" s="52"/>
      <c r="L6" s="52"/>
      <c r="M6" s="52"/>
      <c r="N6" s="53"/>
      <c r="O6" s="28" t="s">
        <v>755</v>
      </c>
      <c r="P6" s="28" t="s">
        <v>0</v>
      </c>
      <c r="Q6" s="29" t="s">
        <v>754</v>
      </c>
      <c r="R6" s="110" t="str">
        <f t="shared" ref="R6:R24" si="3">IF(T6&gt;0,"ok","◄")</f>
        <v>◄</v>
      </c>
      <c r="S6" s="11" t="s">
        <v>757</v>
      </c>
      <c r="T6" s="6"/>
      <c r="U6" s="110" t="str">
        <f t="shared" ref="U6:U24" si="4">IF(W6&gt;0,"ok","◄")</f>
        <v>◄</v>
      </c>
      <c r="V6" s="22" t="s">
        <v>767</v>
      </c>
      <c r="W6" s="6"/>
      <c r="X6" s="111" t="str">
        <f t="shared" si="0"/>
        <v>◄</v>
      </c>
      <c r="Y6" s="7" t="str">
        <f t="shared" si="1"/>
        <v>◄</v>
      </c>
      <c r="Z6" s="6"/>
      <c r="AA6" s="6"/>
      <c r="AB6" s="112" t="str">
        <f t="shared" si="2"/>
        <v/>
      </c>
      <c r="AC6" s="30"/>
      <c r="AD6" s="31"/>
      <c r="AE6" s="31"/>
      <c r="AF6" s="31"/>
      <c r="AG6" s="31"/>
      <c r="AH6" s="31"/>
      <c r="AI6" s="31"/>
      <c r="AJ6" s="31"/>
      <c r="AK6" s="31"/>
      <c r="AL6" s="32"/>
    </row>
    <row r="7" spans="1:41" s="4" customFormat="1" ht="16.2" thickBot="1" x14ac:dyDescent="0.35">
      <c r="A7" s="33">
        <v>3</v>
      </c>
      <c r="B7" s="34">
        <v>4</v>
      </c>
      <c r="C7" s="34" t="s">
        <v>4</v>
      </c>
      <c r="D7" s="34">
        <v>5</v>
      </c>
      <c r="E7" s="71">
        <v>2015</v>
      </c>
      <c r="F7" s="54" t="s">
        <v>753</v>
      </c>
      <c r="G7" s="23">
        <v>42028</v>
      </c>
      <c r="H7" s="24">
        <v>42030</v>
      </c>
      <c r="I7" s="67" t="s">
        <v>752</v>
      </c>
      <c r="J7" s="51" t="s">
        <v>751</v>
      </c>
      <c r="K7" s="52"/>
      <c r="L7" s="52"/>
      <c r="M7" s="52"/>
      <c r="N7" s="53"/>
      <c r="O7" s="28" t="s">
        <v>750</v>
      </c>
      <c r="P7" s="28" t="s">
        <v>85</v>
      </c>
      <c r="Q7" s="29" t="s">
        <v>85</v>
      </c>
      <c r="R7" s="110" t="str">
        <f t="shared" si="3"/>
        <v>◄</v>
      </c>
      <c r="S7" s="11" t="s">
        <v>752</v>
      </c>
      <c r="T7" s="6"/>
      <c r="U7" s="110" t="str">
        <f t="shared" si="4"/>
        <v>◄</v>
      </c>
      <c r="V7" s="22" t="s">
        <v>768</v>
      </c>
      <c r="W7" s="6"/>
      <c r="X7" s="111" t="str">
        <f t="shared" si="0"/>
        <v>◄</v>
      </c>
      <c r="Y7" s="7" t="str">
        <f t="shared" si="1"/>
        <v>◄</v>
      </c>
      <c r="Z7" s="6"/>
      <c r="AA7" s="6"/>
      <c r="AB7" s="112" t="str">
        <f t="shared" si="2"/>
        <v/>
      </c>
      <c r="AC7" s="30"/>
      <c r="AD7" s="31"/>
      <c r="AE7" s="31"/>
      <c r="AF7" s="31"/>
      <c r="AG7" s="31"/>
      <c r="AH7" s="31"/>
      <c r="AI7" s="31"/>
      <c r="AJ7" s="31"/>
      <c r="AK7" s="31"/>
      <c r="AL7" s="32"/>
    </row>
    <row r="8" spans="1:41" s="4" customFormat="1" ht="16.2" thickBot="1" x14ac:dyDescent="0.35">
      <c r="A8" s="33">
        <v>4</v>
      </c>
      <c r="B8" s="34">
        <v>6</v>
      </c>
      <c r="C8" s="79" t="s">
        <v>4</v>
      </c>
      <c r="D8" s="79">
        <v>6</v>
      </c>
      <c r="E8" s="71">
        <v>2015</v>
      </c>
      <c r="F8" s="54" t="s">
        <v>749</v>
      </c>
      <c r="G8" s="23">
        <v>42084</v>
      </c>
      <c r="H8" s="24">
        <v>42086</v>
      </c>
      <c r="I8" s="67" t="s">
        <v>748</v>
      </c>
      <c r="J8" s="51" t="s">
        <v>747</v>
      </c>
      <c r="K8" s="52"/>
      <c r="L8" s="52"/>
      <c r="M8" s="52"/>
      <c r="N8" s="53"/>
      <c r="O8" s="28" t="s">
        <v>746</v>
      </c>
      <c r="P8" s="28" t="s">
        <v>0</v>
      </c>
      <c r="Q8" s="29" t="s">
        <v>745</v>
      </c>
      <c r="R8" s="110" t="str">
        <f t="shared" si="3"/>
        <v>◄</v>
      </c>
      <c r="S8" s="11" t="s">
        <v>748</v>
      </c>
      <c r="T8" s="6"/>
      <c r="U8" s="110" t="str">
        <f t="shared" si="4"/>
        <v>◄</v>
      </c>
      <c r="V8" s="22" t="s">
        <v>769</v>
      </c>
      <c r="W8" s="6"/>
      <c r="X8" s="111" t="str">
        <f t="shared" si="0"/>
        <v>◄</v>
      </c>
      <c r="Y8" s="7" t="str">
        <f t="shared" si="1"/>
        <v>◄</v>
      </c>
      <c r="Z8" s="6"/>
      <c r="AA8" s="6"/>
      <c r="AB8" s="112" t="str">
        <f t="shared" si="2"/>
        <v/>
      </c>
      <c r="AC8" s="30"/>
      <c r="AD8" s="31"/>
      <c r="AE8" s="31"/>
      <c r="AF8" s="31"/>
      <c r="AG8" s="31"/>
      <c r="AH8" s="31"/>
      <c r="AI8" s="31"/>
      <c r="AJ8" s="31"/>
      <c r="AK8" s="31"/>
      <c r="AL8" s="32"/>
    </row>
    <row r="9" spans="1:41" s="4" customFormat="1" ht="16.2" thickBot="1" x14ac:dyDescent="0.35">
      <c r="A9" s="33">
        <v>5</v>
      </c>
      <c r="B9" s="34">
        <v>7</v>
      </c>
      <c r="C9" s="79" t="s">
        <v>4</v>
      </c>
      <c r="D9" s="79">
        <v>7</v>
      </c>
      <c r="E9" s="71">
        <v>2015</v>
      </c>
      <c r="F9" s="54" t="s">
        <v>744</v>
      </c>
      <c r="G9" s="23">
        <v>42084</v>
      </c>
      <c r="H9" s="24">
        <v>42086</v>
      </c>
      <c r="I9" s="67" t="s">
        <v>743</v>
      </c>
      <c r="J9" s="51" t="s">
        <v>742</v>
      </c>
      <c r="K9" s="52"/>
      <c r="L9" s="52"/>
      <c r="M9" s="52"/>
      <c r="N9" s="53"/>
      <c r="O9" s="28" t="s">
        <v>741</v>
      </c>
      <c r="P9" s="28" t="s">
        <v>0</v>
      </c>
      <c r="Q9" s="29" t="s">
        <v>740</v>
      </c>
      <c r="R9" s="110" t="str">
        <f t="shared" si="3"/>
        <v>◄</v>
      </c>
      <c r="S9" s="11" t="s">
        <v>743</v>
      </c>
      <c r="T9" s="6"/>
      <c r="U9" s="110" t="str">
        <f t="shared" si="4"/>
        <v>◄</v>
      </c>
      <c r="V9" s="22" t="s">
        <v>770</v>
      </c>
      <c r="W9" s="6"/>
      <c r="X9" s="111" t="str">
        <f t="shared" si="0"/>
        <v>◄</v>
      </c>
      <c r="Y9" s="7" t="str">
        <f t="shared" si="1"/>
        <v>◄</v>
      </c>
      <c r="Z9" s="6"/>
      <c r="AA9" s="6"/>
      <c r="AB9" s="112" t="str">
        <f t="shared" si="2"/>
        <v/>
      </c>
      <c r="AC9" s="30"/>
      <c r="AD9" s="31"/>
      <c r="AE9" s="31"/>
      <c r="AF9" s="31"/>
      <c r="AG9" s="31"/>
      <c r="AH9" s="31"/>
      <c r="AI9" s="31"/>
      <c r="AJ9" s="31"/>
      <c r="AK9" s="31"/>
      <c r="AL9" s="32"/>
    </row>
    <row r="10" spans="1:41" s="4" customFormat="1" ht="16.2" thickBot="1" x14ac:dyDescent="0.35">
      <c r="A10" s="33">
        <v>6</v>
      </c>
      <c r="B10" s="34">
        <v>8</v>
      </c>
      <c r="C10" s="34" t="s">
        <v>4</v>
      </c>
      <c r="D10" s="34">
        <v>9</v>
      </c>
      <c r="E10" s="71">
        <v>2015</v>
      </c>
      <c r="F10" s="54" t="s">
        <v>739</v>
      </c>
      <c r="G10" s="23">
        <v>42105</v>
      </c>
      <c r="H10" s="24">
        <v>42107</v>
      </c>
      <c r="I10" s="67" t="s">
        <v>738</v>
      </c>
      <c r="J10" s="51" t="s">
        <v>737</v>
      </c>
      <c r="K10" s="52"/>
      <c r="L10" s="52"/>
      <c r="M10" s="52"/>
      <c r="N10" s="53"/>
      <c r="O10" s="28" t="s">
        <v>736</v>
      </c>
      <c r="P10" s="28" t="s">
        <v>0</v>
      </c>
      <c r="Q10" s="29" t="s">
        <v>735</v>
      </c>
      <c r="R10" s="110" t="str">
        <f t="shared" si="3"/>
        <v>◄</v>
      </c>
      <c r="S10" s="11" t="s">
        <v>738</v>
      </c>
      <c r="T10" s="6"/>
      <c r="U10" s="110" t="str">
        <f t="shared" si="4"/>
        <v>◄</v>
      </c>
      <c r="V10" s="22" t="s">
        <v>771</v>
      </c>
      <c r="W10" s="6"/>
      <c r="X10" s="111" t="str">
        <f t="shared" si="0"/>
        <v>◄</v>
      </c>
      <c r="Y10" s="7" t="str">
        <f t="shared" si="1"/>
        <v>◄</v>
      </c>
      <c r="Z10" s="6"/>
      <c r="AA10" s="6"/>
      <c r="AB10" s="112" t="str">
        <f t="shared" si="2"/>
        <v/>
      </c>
      <c r="AC10" s="30"/>
      <c r="AD10" s="31"/>
      <c r="AE10" s="31"/>
      <c r="AF10" s="31"/>
      <c r="AG10" s="31"/>
      <c r="AH10" s="31"/>
      <c r="AI10" s="31"/>
      <c r="AJ10" s="31"/>
      <c r="AK10" s="31"/>
      <c r="AL10" s="32"/>
    </row>
    <row r="11" spans="1:41" s="4" customFormat="1" ht="16.2" thickBot="1" x14ac:dyDescent="0.35">
      <c r="A11" s="33">
        <v>7</v>
      </c>
      <c r="B11" s="34">
        <v>10</v>
      </c>
      <c r="C11" s="79" t="s">
        <v>4</v>
      </c>
      <c r="D11" s="79">
        <v>10</v>
      </c>
      <c r="E11" s="71">
        <v>2015</v>
      </c>
      <c r="F11" s="54" t="s">
        <v>734</v>
      </c>
      <c r="G11" s="23">
        <v>42105</v>
      </c>
      <c r="H11" s="24">
        <v>42107</v>
      </c>
      <c r="I11" s="67" t="s">
        <v>733</v>
      </c>
      <c r="J11" s="51" t="s">
        <v>732</v>
      </c>
      <c r="K11" s="52"/>
      <c r="L11" s="52"/>
      <c r="M11" s="52"/>
      <c r="N11" s="53"/>
      <c r="O11" s="28" t="s">
        <v>731</v>
      </c>
      <c r="P11" s="28" t="s">
        <v>0</v>
      </c>
      <c r="Q11" s="29" t="s">
        <v>730</v>
      </c>
      <c r="R11" s="110" t="str">
        <f t="shared" si="3"/>
        <v>◄</v>
      </c>
      <c r="S11" s="11" t="s">
        <v>733</v>
      </c>
      <c r="T11" s="6"/>
      <c r="U11" s="110" t="str">
        <f t="shared" si="4"/>
        <v>◄</v>
      </c>
      <c r="V11" s="21" t="s">
        <v>772</v>
      </c>
      <c r="W11" s="6"/>
      <c r="X11" s="111" t="str">
        <f t="shared" si="0"/>
        <v>◄</v>
      </c>
      <c r="Y11" s="7" t="str">
        <f t="shared" si="1"/>
        <v>◄</v>
      </c>
      <c r="Z11" s="6"/>
      <c r="AA11" s="6"/>
      <c r="AB11" s="112" t="str">
        <f t="shared" si="2"/>
        <v/>
      </c>
      <c r="AC11" s="30"/>
      <c r="AD11" s="31"/>
      <c r="AE11" s="31"/>
      <c r="AF11" s="31"/>
      <c r="AG11" s="31"/>
      <c r="AH11" s="31"/>
      <c r="AI11" s="31"/>
      <c r="AJ11" s="31"/>
      <c r="AK11" s="31"/>
      <c r="AL11" s="32"/>
    </row>
    <row r="12" spans="1:41" s="4" customFormat="1" ht="16.2" thickBot="1" x14ac:dyDescent="0.35">
      <c r="A12" s="33">
        <v>8</v>
      </c>
      <c r="B12" s="34">
        <v>11</v>
      </c>
      <c r="C12" s="34" t="s">
        <v>4</v>
      </c>
      <c r="D12" s="34">
        <v>12</v>
      </c>
      <c r="E12" s="71">
        <v>2015</v>
      </c>
      <c r="F12" s="54" t="s">
        <v>729</v>
      </c>
      <c r="G12" s="23">
        <v>42133</v>
      </c>
      <c r="H12" s="24">
        <v>42135</v>
      </c>
      <c r="I12" s="67" t="s">
        <v>728</v>
      </c>
      <c r="J12" s="51" t="s">
        <v>727</v>
      </c>
      <c r="K12" s="52"/>
      <c r="L12" s="52"/>
      <c r="M12" s="52"/>
      <c r="N12" s="53"/>
      <c r="O12" s="28" t="s">
        <v>726</v>
      </c>
      <c r="P12" s="28" t="s">
        <v>0</v>
      </c>
      <c r="Q12" s="29" t="s">
        <v>725</v>
      </c>
      <c r="R12" s="110" t="str">
        <f t="shared" si="3"/>
        <v>◄</v>
      </c>
      <c r="S12" s="11" t="s">
        <v>728</v>
      </c>
      <c r="T12" s="6"/>
      <c r="U12" s="110" t="str">
        <f t="shared" si="4"/>
        <v>◄</v>
      </c>
      <c r="V12" s="22" t="s">
        <v>773</v>
      </c>
      <c r="W12" s="6"/>
      <c r="X12" s="111" t="str">
        <f t="shared" si="0"/>
        <v>◄</v>
      </c>
      <c r="Y12" s="7" t="str">
        <f t="shared" si="1"/>
        <v>◄</v>
      </c>
      <c r="Z12" s="6"/>
      <c r="AA12" s="6"/>
      <c r="AB12" s="112" t="str">
        <f t="shared" si="2"/>
        <v/>
      </c>
      <c r="AC12" s="30"/>
      <c r="AD12" s="31"/>
      <c r="AE12" s="31"/>
      <c r="AF12" s="31"/>
      <c r="AG12" s="31"/>
      <c r="AH12" s="31"/>
      <c r="AI12" s="31"/>
      <c r="AJ12" s="31"/>
      <c r="AK12" s="31"/>
      <c r="AL12" s="32"/>
    </row>
    <row r="13" spans="1:41" s="4" customFormat="1" ht="16.2" thickBot="1" x14ac:dyDescent="0.35">
      <c r="A13" s="33">
        <v>9</v>
      </c>
      <c r="B13" s="34">
        <v>13</v>
      </c>
      <c r="C13" s="34" t="s">
        <v>4</v>
      </c>
      <c r="D13" s="34">
        <v>14</v>
      </c>
      <c r="E13" s="71">
        <v>2015</v>
      </c>
      <c r="F13" s="54" t="s">
        <v>724</v>
      </c>
      <c r="G13" s="23">
        <v>42133</v>
      </c>
      <c r="H13" s="24">
        <v>42135</v>
      </c>
      <c r="I13" s="67" t="s">
        <v>723</v>
      </c>
      <c r="J13" s="51" t="s">
        <v>722</v>
      </c>
      <c r="K13" s="52"/>
      <c r="L13" s="52"/>
      <c r="M13" s="52"/>
      <c r="N13" s="53"/>
      <c r="O13" s="28" t="s">
        <v>721</v>
      </c>
      <c r="P13" s="28" t="s">
        <v>0</v>
      </c>
      <c r="Q13" s="29" t="s">
        <v>720</v>
      </c>
      <c r="R13" s="110" t="str">
        <f t="shared" si="3"/>
        <v>◄</v>
      </c>
      <c r="S13" s="11" t="s">
        <v>723</v>
      </c>
      <c r="T13" s="6"/>
      <c r="U13" s="110" t="str">
        <f t="shared" si="4"/>
        <v>◄</v>
      </c>
      <c r="V13" s="22" t="s">
        <v>774</v>
      </c>
      <c r="W13" s="6"/>
      <c r="X13" s="111" t="str">
        <f t="shared" si="0"/>
        <v>◄</v>
      </c>
      <c r="Y13" s="7" t="str">
        <f t="shared" si="1"/>
        <v>◄</v>
      </c>
      <c r="Z13" s="6"/>
      <c r="AA13" s="6"/>
      <c r="AB13" s="112" t="str">
        <f t="shared" si="2"/>
        <v/>
      </c>
      <c r="AC13" s="30"/>
      <c r="AD13" s="31"/>
      <c r="AE13" s="31"/>
      <c r="AF13" s="31"/>
      <c r="AG13" s="31"/>
      <c r="AH13" s="31"/>
      <c r="AI13" s="31"/>
      <c r="AJ13" s="31"/>
      <c r="AK13" s="31"/>
      <c r="AL13" s="32"/>
    </row>
    <row r="14" spans="1:41" s="4" customFormat="1" ht="16.2" thickBot="1" x14ac:dyDescent="0.35">
      <c r="A14" s="33">
        <v>10</v>
      </c>
      <c r="B14" s="34">
        <v>15</v>
      </c>
      <c r="C14" s="34" t="s">
        <v>4</v>
      </c>
      <c r="D14" s="34">
        <v>16</v>
      </c>
      <c r="E14" s="71">
        <v>2015</v>
      </c>
      <c r="F14" s="54" t="s">
        <v>719</v>
      </c>
      <c r="G14" s="23">
        <v>42154</v>
      </c>
      <c r="H14" s="24">
        <v>42156</v>
      </c>
      <c r="I14" s="67" t="s">
        <v>718</v>
      </c>
      <c r="J14" s="51" t="s">
        <v>717</v>
      </c>
      <c r="K14" s="52"/>
      <c r="L14" s="52"/>
      <c r="M14" s="52"/>
      <c r="N14" s="53"/>
      <c r="O14" s="28" t="s">
        <v>716</v>
      </c>
      <c r="P14" s="28" t="s">
        <v>0</v>
      </c>
      <c r="Q14" s="29" t="s">
        <v>715</v>
      </c>
      <c r="R14" s="110" t="str">
        <f t="shared" si="3"/>
        <v>◄</v>
      </c>
      <c r="S14" s="11" t="s">
        <v>718</v>
      </c>
      <c r="T14" s="6"/>
      <c r="U14" s="110" t="str">
        <f t="shared" si="4"/>
        <v>◄</v>
      </c>
      <c r="V14" s="22" t="s">
        <v>775</v>
      </c>
      <c r="W14" s="6"/>
      <c r="X14" s="111" t="str">
        <f t="shared" si="0"/>
        <v>◄</v>
      </c>
      <c r="Y14" s="7" t="str">
        <f t="shared" si="1"/>
        <v>◄</v>
      </c>
      <c r="Z14" s="6"/>
      <c r="AA14" s="6"/>
      <c r="AB14" s="112" t="str">
        <f t="shared" si="2"/>
        <v/>
      </c>
      <c r="AC14" s="30"/>
      <c r="AD14" s="31"/>
      <c r="AE14" s="31"/>
      <c r="AF14" s="31"/>
      <c r="AG14" s="31"/>
      <c r="AH14" s="31"/>
      <c r="AI14" s="31"/>
      <c r="AJ14" s="31"/>
      <c r="AK14" s="31"/>
      <c r="AL14" s="32"/>
    </row>
    <row r="15" spans="1:41" s="4" customFormat="1" ht="16.2" thickBot="1" x14ac:dyDescent="0.35">
      <c r="A15" s="33">
        <v>11</v>
      </c>
      <c r="B15" s="34">
        <v>17</v>
      </c>
      <c r="C15" s="34" t="s">
        <v>4</v>
      </c>
      <c r="D15" s="34">
        <v>18</v>
      </c>
      <c r="E15" s="71">
        <v>2015</v>
      </c>
      <c r="F15" s="54" t="s">
        <v>714</v>
      </c>
      <c r="G15" s="23">
        <v>42154</v>
      </c>
      <c r="H15" s="24">
        <v>42156</v>
      </c>
      <c r="I15" s="67" t="s">
        <v>713</v>
      </c>
      <c r="J15" s="51" t="s">
        <v>712</v>
      </c>
      <c r="K15" s="52"/>
      <c r="L15" s="52"/>
      <c r="M15" s="52"/>
      <c r="N15" s="53"/>
      <c r="O15" s="28" t="s">
        <v>711</v>
      </c>
      <c r="P15" s="28" t="s">
        <v>0</v>
      </c>
      <c r="Q15" s="29" t="s">
        <v>710</v>
      </c>
      <c r="R15" s="110" t="str">
        <f t="shared" si="3"/>
        <v>◄</v>
      </c>
      <c r="S15" s="11" t="s">
        <v>713</v>
      </c>
      <c r="T15" s="6"/>
      <c r="U15" s="110" t="str">
        <f t="shared" si="4"/>
        <v>◄</v>
      </c>
      <c r="V15" s="22" t="s">
        <v>776</v>
      </c>
      <c r="W15" s="6"/>
      <c r="X15" s="111" t="str">
        <f t="shared" si="0"/>
        <v>◄</v>
      </c>
      <c r="Y15" s="7" t="str">
        <f t="shared" si="1"/>
        <v>◄</v>
      </c>
      <c r="Z15" s="6"/>
      <c r="AA15" s="6"/>
      <c r="AB15" s="112" t="str">
        <f t="shared" si="2"/>
        <v/>
      </c>
      <c r="AC15" s="30"/>
      <c r="AD15" s="31"/>
      <c r="AE15" s="31"/>
      <c r="AF15" s="31"/>
      <c r="AG15" s="31"/>
      <c r="AH15" s="31"/>
      <c r="AI15" s="31"/>
      <c r="AJ15" s="31"/>
      <c r="AK15" s="31"/>
      <c r="AL15" s="32"/>
    </row>
    <row r="16" spans="1:41" s="4" customFormat="1" ht="16.2" thickBot="1" x14ac:dyDescent="0.35">
      <c r="A16" s="33">
        <v>12</v>
      </c>
      <c r="B16" s="34">
        <v>19</v>
      </c>
      <c r="C16" s="34" t="s">
        <v>4</v>
      </c>
      <c r="D16" s="34">
        <v>20</v>
      </c>
      <c r="E16" s="71">
        <v>2015</v>
      </c>
      <c r="F16" s="54" t="s">
        <v>709</v>
      </c>
      <c r="G16" s="23">
        <v>42182</v>
      </c>
      <c r="H16" s="24">
        <v>42184</v>
      </c>
      <c r="I16" s="67" t="s">
        <v>708</v>
      </c>
      <c r="J16" s="51" t="s">
        <v>707</v>
      </c>
      <c r="K16" s="52"/>
      <c r="L16" s="52"/>
      <c r="M16" s="52"/>
      <c r="N16" s="53"/>
      <c r="O16" s="28" t="s">
        <v>706</v>
      </c>
      <c r="P16" s="28" t="s">
        <v>85</v>
      </c>
      <c r="Q16" s="29" t="s">
        <v>85</v>
      </c>
      <c r="R16" s="110" t="str">
        <f t="shared" si="3"/>
        <v>◄</v>
      </c>
      <c r="S16" s="11" t="s">
        <v>708</v>
      </c>
      <c r="T16" s="6"/>
      <c r="U16" s="110" t="str">
        <f t="shared" si="4"/>
        <v>◄</v>
      </c>
      <c r="V16" s="22" t="s">
        <v>777</v>
      </c>
      <c r="W16" s="6"/>
      <c r="X16" s="111" t="str">
        <f t="shared" si="0"/>
        <v>◄</v>
      </c>
      <c r="Y16" s="7" t="str">
        <f t="shared" si="1"/>
        <v>◄</v>
      </c>
      <c r="Z16" s="6"/>
      <c r="AA16" s="6"/>
      <c r="AB16" s="112" t="str">
        <f t="shared" si="2"/>
        <v/>
      </c>
      <c r="AC16" s="30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s="4" customFormat="1" ht="16.2" thickBot="1" x14ac:dyDescent="0.35">
      <c r="A17" s="33">
        <v>13</v>
      </c>
      <c r="B17" s="34">
        <v>21</v>
      </c>
      <c r="C17" s="79" t="s">
        <v>4</v>
      </c>
      <c r="D17" s="79">
        <v>21</v>
      </c>
      <c r="E17" s="71">
        <v>2015</v>
      </c>
      <c r="F17" s="54" t="s">
        <v>705</v>
      </c>
      <c r="G17" s="23">
        <v>42182</v>
      </c>
      <c r="H17" s="24">
        <v>42184</v>
      </c>
      <c r="I17" s="67" t="s">
        <v>704</v>
      </c>
      <c r="J17" s="51" t="s">
        <v>703</v>
      </c>
      <c r="K17" s="52"/>
      <c r="L17" s="52"/>
      <c r="M17" s="52"/>
      <c r="N17" s="53"/>
      <c r="O17" s="28" t="s">
        <v>702</v>
      </c>
      <c r="P17" s="28" t="s">
        <v>0</v>
      </c>
      <c r="Q17" s="29" t="s">
        <v>701</v>
      </c>
      <c r="R17" s="110" t="str">
        <f t="shared" si="3"/>
        <v>◄</v>
      </c>
      <c r="S17" s="11" t="s">
        <v>704</v>
      </c>
      <c r="T17" s="6"/>
      <c r="U17" s="110" t="str">
        <f t="shared" si="4"/>
        <v>◄</v>
      </c>
      <c r="V17" s="22" t="s">
        <v>778</v>
      </c>
      <c r="W17" s="6"/>
      <c r="X17" s="111" t="str">
        <f t="shared" si="0"/>
        <v>◄</v>
      </c>
      <c r="Y17" s="7" t="str">
        <f t="shared" si="1"/>
        <v>◄</v>
      </c>
      <c r="Z17" s="6"/>
      <c r="AA17" s="6"/>
      <c r="AB17" s="112" t="str">
        <f t="shared" si="2"/>
        <v/>
      </c>
      <c r="AC17" s="30"/>
      <c r="AD17" s="31"/>
      <c r="AE17" s="31"/>
      <c r="AF17" s="31"/>
      <c r="AG17" s="31"/>
      <c r="AH17" s="31"/>
      <c r="AI17" s="31"/>
      <c r="AJ17" s="31"/>
      <c r="AK17" s="31"/>
      <c r="AL17" s="32"/>
    </row>
    <row r="18" spans="1:38" s="4" customFormat="1" ht="16.2" thickBot="1" x14ac:dyDescent="0.35">
      <c r="A18" s="33">
        <v>14</v>
      </c>
      <c r="B18" s="34">
        <v>22</v>
      </c>
      <c r="C18" s="34" t="s">
        <v>4</v>
      </c>
      <c r="D18" s="34">
        <v>23</v>
      </c>
      <c r="E18" s="71">
        <v>2015</v>
      </c>
      <c r="F18" s="54" t="s">
        <v>700</v>
      </c>
      <c r="G18" s="23">
        <v>42252</v>
      </c>
      <c r="H18" s="24">
        <v>42254</v>
      </c>
      <c r="I18" s="67" t="s">
        <v>699</v>
      </c>
      <c r="J18" s="51" t="s">
        <v>698</v>
      </c>
      <c r="K18" s="52"/>
      <c r="L18" s="52"/>
      <c r="M18" s="52"/>
      <c r="N18" s="53"/>
      <c r="O18" s="28" t="s">
        <v>697</v>
      </c>
      <c r="P18" s="28" t="s">
        <v>0</v>
      </c>
      <c r="Q18" s="29" t="s">
        <v>696</v>
      </c>
      <c r="R18" s="110" t="str">
        <f t="shared" si="3"/>
        <v>◄</v>
      </c>
      <c r="S18" s="11" t="s">
        <v>699</v>
      </c>
      <c r="T18" s="6"/>
      <c r="U18" s="110" t="str">
        <f t="shared" si="4"/>
        <v>◄</v>
      </c>
      <c r="V18" s="22" t="s">
        <v>779</v>
      </c>
      <c r="W18" s="6"/>
      <c r="X18" s="111" t="str">
        <f t="shared" si="0"/>
        <v>◄</v>
      </c>
      <c r="Y18" s="7" t="str">
        <f t="shared" si="1"/>
        <v>◄</v>
      </c>
      <c r="Z18" s="6"/>
      <c r="AA18" s="6"/>
      <c r="AB18" s="112" t="str">
        <f t="shared" si="2"/>
        <v/>
      </c>
      <c r="AC18" s="30"/>
      <c r="AD18" s="31"/>
      <c r="AE18" s="31"/>
      <c r="AF18" s="31"/>
      <c r="AG18" s="31"/>
      <c r="AH18" s="31"/>
      <c r="AI18" s="31"/>
      <c r="AJ18" s="31"/>
      <c r="AK18" s="31"/>
      <c r="AL18" s="32"/>
    </row>
    <row r="19" spans="1:38" s="4" customFormat="1" ht="16.2" thickBot="1" x14ac:dyDescent="0.35">
      <c r="A19" s="33">
        <v>15</v>
      </c>
      <c r="B19" s="34">
        <v>24</v>
      </c>
      <c r="C19" s="34" t="s">
        <v>4</v>
      </c>
      <c r="D19" s="34">
        <v>25</v>
      </c>
      <c r="E19" s="71">
        <v>2015</v>
      </c>
      <c r="F19" s="54" t="s">
        <v>695</v>
      </c>
      <c r="G19" s="23">
        <v>42252</v>
      </c>
      <c r="H19" s="24">
        <v>42254</v>
      </c>
      <c r="I19" s="67" t="s">
        <v>694</v>
      </c>
      <c r="J19" s="51" t="s">
        <v>693</v>
      </c>
      <c r="K19" s="52"/>
      <c r="L19" s="52"/>
      <c r="M19" s="52"/>
      <c r="N19" s="53"/>
      <c r="O19" s="28" t="s">
        <v>692</v>
      </c>
      <c r="P19" s="28" t="s">
        <v>85</v>
      </c>
      <c r="Q19" s="29" t="s">
        <v>85</v>
      </c>
      <c r="R19" s="110" t="str">
        <f t="shared" si="3"/>
        <v>◄</v>
      </c>
      <c r="S19" s="11" t="s">
        <v>694</v>
      </c>
      <c r="T19" s="6"/>
      <c r="U19" s="110" t="str">
        <f t="shared" si="4"/>
        <v>◄</v>
      </c>
      <c r="V19" s="22" t="s">
        <v>780</v>
      </c>
      <c r="W19" s="6"/>
      <c r="X19" s="111" t="str">
        <f t="shared" si="0"/>
        <v>◄</v>
      </c>
      <c r="Y19" s="7" t="str">
        <f t="shared" si="1"/>
        <v>◄</v>
      </c>
      <c r="Z19" s="6"/>
      <c r="AA19" s="6"/>
      <c r="AB19" s="112" t="str">
        <f t="shared" si="2"/>
        <v/>
      </c>
      <c r="AC19" s="30"/>
      <c r="AD19" s="31"/>
      <c r="AE19" s="31"/>
      <c r="AF19" s="31"/>
      <c r="AG19" s="31"/>
      <c r="AH19" s="31"/>
      <c r="AI19" s="31"/>
      <c r="AJ19" s="31"/>
      <c r="AK19" s="31"/>
      <c r="AL19" s="32"/>
    </row>
    <row r="20" spans="1:38" s="4" customFormat="1" ht="16.2" thickBot="1" x14ac:dyDescent="0.35">
      <c r="A20" s="33">
        <v>16</v>
      </c>
      <c r="B20" s="34">
        <v>26</v>
      </c>
      <c r="C20" s="79" t="s">
        <v>4</v>
      </c>
      <c r="D20" s="79">
        <v>26</v>
      </c>
      <c r="E20" s="71">
        <v>2015</v>
      </c>
      <c r="F20" s="54" t="s">
        <v>691</v>
      </c>
      <c r="G20" s="23">
        <v>42252</v>
      </c>
      <c r="H20" s="24">
        <v>42254</v>
      </c>
      <c r="I20" s="67" t="s">
        <v>690</v>
      </c>
      <c r="J20" s="51" t="s">
        <v>689</v>
      </c>
      <c r="K20" s="52"/>
      <c r="L20" s="52"/>
      <c r="M20" s="52"/>
      <c r="N20" s="53"/>
      <c r="O20" s="28" t="s">
        <v>688</v>
      </c>
      <c r="P20" s="28" t="s">
        <v>0</v>
      </c>
      <c r="Q20" s="29" t="s">
        <v>687</v>
      </c>
      <c r="R20" s="110" t="str">
        <f t="shared" si="3"/>
        <v>◄</v>
      </c>
      <c r="S20" s="11" t="s">
        <v>690</v>
      </c>
      <c r="T20" s="6"/>
      <c r="U20" s="110" t="str">
        <f t="shared" si="4"/>
        <v>◄</v>
      </c>
      <c r="V20" s="21" t="s">
        <v>781</v>
      </c>
      <c r="W20" s="6"/>
      <c r="X20" s="111" t="str">
        <f t="shared" si="0"/>
        <v>◄</v>
      </c>
      <c r="Y20" s="7" t="str">
        <f t="shared" si="1"/>
        <v>◄</v>
      </c>
      <c r="Z20" s="6"/>
      <c r="AA20" s="6"/>
      <c r="AB20" s="112" t="str">
        <f t="shared" si="2"/>
        <v/>
      </c>
      <c r="AC20" s="30"/>
      <c r="AD20" s="31"/>
      <c r="AE20" s="31"/>
      <c r="AF20" s="31"/>
      <c r="AG20" s="31"/>
      <c r="AH20" s="31"/>
      <c r="AI20" s="31"/>
      <c r="AJ20" s="31"/>
      <c r="AK20" s="31"/>
      <c r="AL20" s="32"/>
    </row>
    <row r="21" spans="1:38" s="4" customFormat="1" ht="16.8" customHeight="1" thickBot="1" x14ac:dyDescent="0.35">
      <c r="A21" s="33">
        <v>17</v>
      </c>
      <c r="B21" s="34">
        <v>27</v>
      </c>
      <c r="C21" s="79" t="s">
        <v>4</v>
      </c>
      <c r="D21" s="79">
        <v>27</v>
      </c>
      <c r="E21" s="71">
        <v>2015</v>
      </c>
      <c r="F21" s="54" t="s">
        <v>686</v>
      </c>
      <c r="G21" s="23">
        <v>42301</v>
      </c>
      <c r="H21" s="24">
        <v>42303</v>
      </c>
      <c r="I21" s="67" t="s">
        <v>685</v>
      </c>
      <c r="J21" s="51" t="s">
        <v>684</v>
      </c>
      <c r="K21" s="52"/>
      <c r="L21" s="52"/>
      <c r="M21" s="52"/>
      <c r="N21" s="53"/>
      <c r="O21" s="28" t="s">
        <v>683</v>
      </c>
      <c r="P21" s="28" t="s">
        <v>0</v>
      </c>
      <c r="Q21" s="29" t="s">
        <v>682</v>
      </c>
      <c r="R21" s="110" t="str">
        <f t="shared" si="3"/>
        <v>◄</v>
      </c>
      <c r="S21" s="11" t="s">
        <v>685</v>
      </c>
      <c r="T21" s="6"/>
      <c r="U21" s="110" t="str">
        <f t="shared" si="4"/>
        <v>◄</v>
      </c>
      <c r="V21" s="22" t="s">
        <v>782</v>
      </c>
      <c r="W21" s="6"/>
      <c r="X21" s="111" t="str">
        <f t="shared" si="0"/>
        <v>◄</v>
      </c>
      <c r="Y21" s="7" t="str">
        <f t="shared" si="1"/>
        <v>◄</v>
      </c>
      <c r="Z21" s="6"/>
      <c r="AA21" s="6"/>
      <c r="AB21" s="112" t="str">
        <f t="shared" si="2"/>
        <v/>
      </c>
      <c r="AC21" s="30"/>
      <c r="AD21" s="31"/>
      <c r="AE21" s="31"/>
      <c r="AF21" s="31"/>
      <c r="AG21" s="31"/>
      <c r="AH21" s="31"/>
      <c r="AI21" s="31"/>
      <c r="AJ21" s="31"/>
      <c r="AK21" s="31"/>
      <c r="AL21" s="32"/>
    </row>
    <row r="22" spans="1:38" s="4" customFormat="1" ht="20.399999999999999" customHeight="1" thickBot="1" x14ac:dyDescent="0.35">
      <c r="A22" s="33">
        <v>18</v>
      </c>
      <c r="B22" s="34">
        <v>28</v>
      </c>
      <c r="C22" s="34" t="s">
        <v>4</v>
      </c>
      <c r="D22" s="34">
        <v>29</v>
      </c>
      <c r="E22" s="71">
        <v>2015</v>
      </c>
      <c r="F22" s="54" t="s">
        <v>681</v>
      </c>
      <c r="G22" s="23">
        <v>42301</v>
      </c>
      <c r="H22" s="24">
        <v>42303</v>
      </c>
      <c r="I22" s="67" t="s">
        <v>680</v>
      </c>
      <c r="J22" s="51" t="s">
        <v>679</v>
      </c>
      <c r="K22" s="25"/>
      <c r="L22" s="25"/>
      <c r="M22" s="25"/>
      <c r="N22" s="124"/>
      <c r="O22" s="28" t="s">
        <v>678</v>
      </c>
      <c r="P22" s="28" t="s">
        <v>0</v>
      </c>
      <c r="Q22" s="29" t="s">
        <v>677</v>
      </c>
      <c r="R22" s="110" t="str">
        <f t="shared" si="3"/>
        <v>◄</v>
      </c>
      <c r="S22" s="11" t="s">
        <v>783</v>
      </c>
      <c r="T22" s="6"/>
      <c r="U22" s="110" t="str">
        <f t="shared" si="4"/>
        <v>◄</v>
      </c>
      <c r="V22" s="21" t="s">
        <v>787</v>
      </c>
      <c r="W22" s="6"/>
      <c r="X22" s="111" t="str">
        <f t="shared" si="0"/>
        <v>◄</v>
      </c>
      <c r="Y22" s="7" t="str">
        <f t="shared" si="1"/>
        <v>◄</v>
      </c>
      <c r="Z22" s="6"/>
      <c r="AA22" s="6"/>
      <c r="AB22" s="112" t="str">
        <f t="shared" si="2"/>
        <v/>
      </c>
      <c r="AC22" s="30"/>
      <c r="AD22" s="31"/>
      <c r="AE22" s="31"/>
      <c r="AF22" s="31"/>
      <c r="AG22" s="31"/>
      <c r="AH22" s="31"/>
      <c r="AI22" s="31"/>
      <c r="AJ22" s="31"/>
      <c r="AK22" s="31"/>
      <c r="AL22" s="32"/>
    </row>
    <row r="23" spans="1:38" s="4" customFormat="1" ht="17.399999999999999" customHeight="1" thickBot="1" x14ac:dyDescent="0.35">
      <c r="A23" s="33">
        <v>18</v>
      </c>
      <c r="B23" s="34">
        <v>28</v>
      </c>
      <c r="C23" s="34" t="s">
        <v>4</v>
      </c>
      <c r="D23" s="34">
        <v>29</v>
      </c>
      <c r="E23" s="71">
        <v>2015</v>
      </c>
      <c r="F23" s="54" t="s">
        <v>681</v>
      </c>
      <c r="G23" s="23">
        <v>42301</v>
      </c>
      <c r="H23" s="24">
        <v>42303</v>
      </c>
      <c r="I23" s="67" t="s">
        <v>680</v>
      </c>
      <c r="J23" s="51" t="s">
        <v>679</v>
      </c>
      <c r="K23" s="25"/>
      <c r="L23" s="25"/>
      <c r="M23" s="25"/>
      <c r="N23" s="124"/>
      <c r="O23" s="28" t="s">
        <v>678</v>
      </c>
      <c r="P23" s="28" t="s">
        <v>0</v>
      </c>
      <c r="Q23" s="29" t="s">
        <v>677</v>
      </c>
      <c r="R23" s="110" t="str">
        <f t="shared" si="3"/>
        <v>◄</v>
      </c>
      <c r="S23" s="11" t="s">
        <v>784</v>
      </c>
      <c r="T23" s="6"/>
      <c r="U23" s="86"/>
      <c r="V23" s="86"/>
      <c r="W23" s="86"/>
      <c r="X23" s="111" t="str">
        <f t="shared" si="0"/>
        <v>◄</v>
      </c>
      <c r="Y23" s="7" t="str">
        <f t="shared" si="1"/>
        <v>◄</v>
      </c>
      <c r="Z23" s="6"/>
      <c r="AA23" s="6"/>
      <c r="AB23" s="112" t="str">
        <f t="shared" si="2"/>
        <v/>
      </c>
      <c r="AC23" s="30"/>
      <c r="AD23" s="31"/>
      <c r="AE23" s="31"/>
      <c r="AF23" s="31"/>
      <c r="AG23" s="31"/>
      <c r="AH23" s="31"/>
      <c r="AI23" s="31"/>
      <c r="AJ23" s="31"/>
      <c r="AK23" s="31"/>
      <c r="AL23" s="32"/>
    </row>
    <row r="24" spans="1:38" s="4" customFormat="1" ht="31.8" customHeight="1" thickBot="1" x14ac:dyDescent="0.35">
      <c r="A24" s="39" t="s">
        <v>676</v>
      </c>
      <c r="B24" s="40">
        <v>30</v>
      </c>
      <c r="C24" s="40" t="s">
        <v>4</v>
      </c>
      <c r="D24" s="40">
        <v>31</v>
      </c>
      <c r="E24" s="130">
        <v>2015</v>
      </c>
      <c r="F24" s="147" t="s">
        <v>675</v>
      </c>
      <c r="G24" s="42">
        <v>42028</v>
      </c>
      <c r="H24" s="43">
        <v>42030</v>
      </c>
      <c r="I24" s="67" t="s">
        <v>785</v>
      </c>
      <c r="J24" s="57" t="s">
        <v>674</v>
      </c>
      <c r="K24" s="93"/>
      <c r="L24" s="93"/>
      <c r="M24" s="93"/>
      <c r="N24" s="92"/>
      <c r="O24" s="28" t="s">
        <v>673</v>
      </c>
      <c r="P24" s="28" t="s">
        <v>0</v>
      </c>
      <c r="Q24" s="29" t="s">
        <v>672</v>
      </c>
      <c r="R24" s="113" t="str">
        <f t="shared" si="3"/>
        <v>◄</v>
      </c>
      <c r="S24" s="11" t="s">
        <v>785</v>
      </c>
      <c r="T24" s="114"/>
      <c r="U24" s="113" t="str">
        <f t="shared" si="4"/>
        <v>◄</v>
      </c>
      <c r="V24" s="22" t="s">
        <v>786</v>
      </c>
      <c r="W24" s="114"/>
      <c r="X24" s="115" t="str">
        <f t="shared" si="0"/>
        <v>◄</v>
      </c>
      <c r="Y24" s="116" t="str">
        <f t="shared" si="1"/>
        <v>◄</v>
      </c>
      <c r="Z24" s="114"/>
      <c r="AA24" s="114"/>
      <c r="AB24" s="117" t="str">
        <f t="shared" si="2"/>
        <v/>
      </c>
      <c r="AC24" s="30"/>
      <c r="AD24" s="31"/>
      <c r="AE24" s="31"/>
      <c r="AF24" s="31"/>
      <c r="AG24" s="31"/>
      <c r="AH24" s="31"/>
      <c r="AI24" s="31"/>
      <c r="AJ24" s="31"/>
      <c r="AK24" s="31"/>
      <c r="AL24" s="32"/>
    </row>
    <row r="25" spans="1:38" x14ac:dyDescent="0.3">
      <c r="R25"/>
      <c r="T25"/>
      <c r="U25"/>
      <c r="W25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  <row r="52" spans="18:23" x14ac:dyDescent="0.3">
      <c r="R52"/>
      <c r="T52"/>
      <c r="U52"/>
      <c r="W52"/>
    </row>
    <row r="53" spans="18:23" x14ac:dyDescent="0.3">
      <c r="R53"/>
      <c r="T53"/>
      <c r="U53"/>
      <c r="W53"/>
    </row>
  </sheetData>
  <sheetProtection sheet="1" objects="1" scenarios="1" autoFilter="0"/>
  <autoFilter ref="A1:AB53" xr:uid="{B475F5EB-226D-461C-B8FF-73F74F30B778}"/>
  <mergeCells count="11">
    <mergeCell ref="J4:N4"/>
    <mergeCell ref="O4:Q4"/>
    <mergeCell ref="G3:H3"/>
    <mergeCell ref="O3:Q3"/>
    <mergeCell ref="S2:T2"/>
    <mergeCell ref="V2:W2"/>
    <mergeCell ref="Y2:AB2"/>
    <mergeCell ref="S3:T3"/>
    <mergeCell ref="V3:W3"/>
    <mergeCell ref="Y3:Z3"/>
    <mergeCell ref="AA3:AB3"/>
  </mergeCells>
  <conditionalFormatting sqref="I4">
    <cfRule type="containsText" dxfId="304" priority="75" operator="containsText" text=" -----">
      <formula>NOT(ISERROR(SEARCH(" -----",I4)))</formula>
    </cfRule>
    <cfRule type="containsText" dxfId="303" priority="76" operator="containsText" text="P.">
      <formula>NOT(ISERROR(SEARCH("P.",I4)))</formula>
    </cfRule>
    <cfRule type="containsText" dxfId="302" priority="72" operator="containsText" text="?missend">
      <formula>NOT(ISERROR(SEARCH("?missend",I4)))</formula>
    </cfRule>
    <cfRule type="containsText" dxfId="301" priority="74" operator="containsText" text="◙">
      <formula>NOT(ISERROR(SEARCH("◙",I4)))</formula>
    </cfRule>
    <cfRule type="containsText" dxfId="300" priority="73" operator="containsText" text=" -----">
      <formula>NOT(ISERROR(SEARCH(" -----",I4)))</formula>
    </cfRule>
  </conditionalFormatting>
  <conditionalFormatting sqref="I4:I24">
    <cfRule type="containsText" dxfId="299" priority="70" operator="containsText" text="P.">
      <formula>NOT(ISERROR(SEARCH("P.",I4)))</formula>
    </cfRule>
    <cfRule type="containsText" dxfId="298" priority="69" operator="containsText" text=" -----">
      <formula>NOT(ISERROR(SEARCH(" -----",I4)))</formula>
    </cfRule>
    <cfRule type="containsText" dxfId="297" priority="68" operator="containsText" text="◙">
      <formula>NOT(ISERROR(SEARCH("◙",I4)))</formula>
    </cfRule>
  </conditionalFormatting>
  <conditionalFormatting sqref="I5:I24">
    <cfRule type="containsText" dxfId="296" priority="67" operator="containsText" text=" -----">
      <formula>NOT(ISERROR(SEARCH(" -----",I5)))</formula>
    </cfRule>
    <cfRule type="containsText" dxfId="295" priority="66" operator="containsText" text="◙">
      <formula>NOT(ISERROR(SEARCH("◙",I5)))</formula>
    </cfRule>
    <cfRule type="containsText" dxfId="294" priority="64" operator="containsText" text="?missend">
      <formula>NOT(ISERROR(SEARCH("?missend",I5)))</formula>
    </cfRule>
    <cfRule type="containsText" dxfId="293" priority="63" operator="containsText" text="P.">
      <formula>NOT(ISERROR(SEARCH("P.",I5)))</formula>
    </cfRule>
    <cfRule type="containsText" dxfId="292" priority="62" operator="containsText" text=" -----">
      <formula>NOT(ISERROR(SEARCH(" -----",I5)))</formula>
    </cfRule>
  </conditionalFormatting>
  <conditionalFormatting sqref="P5:Q24">
    <cfRule type="containsBlanks" dxfId="291" priority="65">
      <formula>LEN(TRIM(P5))=0</formula>
    </cfRule>
  </conditionalFormatting>
  <conditionalFormatting sqref="S4">
    <cfRule type="containsText" dxfId="290" priority="47" operator="containsText" text=" -----">
      <formula>NOT(ISERROR(SEARCH(" -----",S4)))</formula>
    </cfRule>
    <cfRule type="containsText" dxfId="289" priority="46" operator="containsText" text="?missend">
      <formula>NOT(ISERROR(SEARCH("?missend",S4)))</formula>
    </cfRule>
    <cfRule type="containsText" dxfId="288" priority="45" operator="containsText" text="P.">
      <formula>NOT(ISERROR(SEARCH("P.",S4)))</formula>
    </cfRule>
    <cfRule type="containsText" dxfId="287" priority="44" operator="containsText" text=" -----">
      <formula>NOT(ISERROR(SEARCH(" -----",S4)))</formula>
    </cfRule>
    <cfRule type="containsText" dxfId="286" priority="43" operator="containsText" text="◙">
      <formula>NOT(ISERROR(SEARCH("◙",S4)))</formula>
    </cfRule>
  </conditionalFormatting>
  <conditionalFormatting sqref="S4:S24">
    <cfRule type="containsText" dxfId="285" priority="50" operator="containsText" text="P.">
      <formula>NOT(ISERROR(SEARCH("P.",S4)))</formula>
    </cfRule>
    <cfRule type="containsText" dxfId="284" priority="49" operator="containsText" text=" -----">
      <formula>NOT(ISERROR(SEARCH(" -----",S4)))</formula>
    </cfRule>
    <cfRule type="containsText" dxfId="283" priority="48" operator="containsText" text="◙">
      <formula>NOT(ISERROR(SEARCH("◙",S4)))</formula>
    </cfRule>
  </conditionalFormatting>
  <conditionalFormatting sqref="S5:S24">
    <cfRule type="containsText" dxfId="282" priority="55" operator="containsText" text=" -----">
      <formula>NOT(ISERROR(SEARCH(" -----",S5)))</formula>
    </cfRule>
    <cfRule type="containsText" dxfId="281" priority="54" operator="containsText" text="P.">
      <formula>NOT(ISERROR(SEARCH("P.",S5)))</formula>
    </cfRule>
    <cfRule type="containsText" dxfId="280" priority="53" operator="containsText" text="◙">
      <formula>NOT(ISERROR(SEARCH("◙",S5)))</formula>
    </cfRule>
    <cfRule type="containsText" dxfId="279" priority="52" operator="containsText" text=" -----">
      <formula>NOT(ISERROR(SEARCH(" -----",S5)))</formula>
    </cfRule>
    <cfRule type="containsText" dxfId="278" priority="51" operator="containsText" text="?FDS-">
      <formula>NOT(ISERROR(SEARCH("?FDS-",S5)))</formula>
    </cfRule>
  </conditionalFormatting>
  <conditionalFormatting sqref="U23">
    <cfRule type="containsText" dxfId="277" priority="2" operator="containsText" text=" -----">
      <formula>NOT(ISERROR(SEARCH(" -----",U23)))</formula>
    </cfRule>
    <cfRule type="containsText" dxfId="276" priority="3" operator="containsText" text="◙">
      <formula>NOT(ISERROR(SEARCH("◙",U23)))</formula>
    </cfRule>
    <cfRule type="containsText" dxfId="275" priority="4" operator="containsText" text="P.">
      <formula>NOT(ISERROR(SEARCH("P.",U23)))</formula>
    </cfRule>
    <cfRule type="containsText" dxfId="274" priority="5" operator="containsText" text=" -----">
      <formula>NOT(ISERROR(SEARCH(" -----",U23)))</formula>
    </cfRule>
    <cfRule type="containsText" dxfId="273" priority="6" operator="containsText" text="◙">
      <formula>NOT(ISERROR(SEARCH("◙",U23)))</formula>
    </cfRule>
    <cfRule type="containsText" dxfId="272" priority="8" operator="containsText" text="P.">
      <formula>NOT(ISERROR(SEARCH("P.",U23)))</formula>
    </cfRule>
    <cfRule type="containsText" dxfId="271" priority="7" operator="containsText" text=" -----">
      <formula>NOT(ISERROR(SEARCH(" -----",U23)))</formula>
    </cfRule>
    <cfRule type="containsText" dxfId="270" priority="1" operator="containsText" text="?FDS-">
      <formula>NOT(ISERROR(SEARCH("?FDS-",U23)))</formula>
    </cfRule>
  </conditionalFormatting>
  <conditionalFormatting sqref="V4">
    <cfRule type="containsText" dxfId="269" priority="41" operator="containsText" text=" -----">
      <formula>NOT(ISERROR(SEARCH(" -----",V4)))</formula>
    </cfRule>
    <cfRule type="containsText" dxfId="268" priority="42" operator="containsText" text="P.">
      <formula>NOT(ISERROR(SEARCH("P.",V4)))</formula>
    </cfRule>
    <cfRule type="containsText" dxfId="267" priority="38" operator="containsText" text="?missend">
      <formula>NOT(ISERROR(SEARCH("?missend",V4)))</formula>
    </cfRule>
    <cfRule type="containsText" dxfId="266" priority="39" operator="containsText" text=" -----">
      <formula>NOT(ISERROR(SEARCH(" -----",V4)))</formula>
    </cfRule>
    <cfRule type="containsText" dxfId="265" priority="40" operator="containsText" text="◙">
      <formula>NOT(ISERROR(SEARCH("◙",V4)))</formula>
    </cfRule>
  </conditionalFormatting>
  <conditionalFormatting sqref="V4:V22 V24">
    <cfRule type="containsText" dxfId="264" priority="31" operator="containsText" text=" -----">
      <formula>NOT(ISERROR(SEARCH(" -----",V4)))</formula>
    </cfRule>
    <cfRule type="containsText" dxfId="263" priority="30" operator="containsText" text="◙">
      <formula>NOT(ISERROR(SEARCH("◙",V4)))</formula>
    </cfRule>
    <cfRule type="containsText" dxfId="262" priority="32" operator="containsText" text="P.">
      <formula>NOT(ISERROR(SEARCH("P.",V4)))</formula>
    </cfRule>
  </conditionalFormatting>
  <conditionalFormatting sqref="V5:V22 V24">
    <cfRule type="containsText" dxfId="261" priority="29" operator="containsText" text=" -----">
      <formula>NOT(ISERROR(SEARCH(" -----",V5)))</formula>
    </cfRule>
    <cfRule type="containsText" dxfId="260" priority="28" operator="containsText" text="P.">
      <formula>NOT(ISERROR(SEARCH("P.",V5)))</formula>
    </cfRule>
    <cfRule type="containsText" dxfId="259" priority="27" operator="containsText" text="◙">
      <formula>NOT(ISERROR(SEARCH("◙",V5)))</formula>
    </cfRule>
  </conditionalFormatting>
  <conditionalFormatting sqref="V5:V24">
    <cfRule type="containsText" dxfId="258" priority="23" operator="containsText" text=" -----">
      <formula>NOT(ISERROR(SEARCH(" -----",V5)))</formula>
    </cfRule>
    <cfRule type="containsText" dxfId="257" priority="17" operator="containsText" text="?FDS-">
      <formula>NOT(ISERROR(SEARCH("?FDS-",V5)))</formula>
    </cfRule>
  </conditionalFormatting>
  <conditionalFormatting sqref="V23">
    <cfRule type="containsText" dxfId="256" priority="24" operator="containsText" text="P.">
      <formula>NOT(ISERROR(SEARCH("P.",V23)))</formula>
    </cfRule>
    <cfRule type="containsText" dxfId="255" priority="22" operator="containsText" text="◙">
      <formula>NOT(ISERROR(SEARCH("◙",V23)))</formula>
    </cfRule>
    <cfRule type="containsText" dxfId="254" priority="21" operator="containsText" text=" -----">
      <formula>NOT(ISERROR(SEARCH(" -----",V23)))</formula>
    </cfRule>
    <cfRule type="containsText" dxfId="253" priority="20" operator="containsText" text="P.">
      <formula>NOT(ISERROR(SEARCH("P.",V23)))</formula>
    </cfRule>
    <cfRule type="containsText" dxfId="252" priority="19" operator="containsText" text="◙">
      <formula>NOT(ISERROR(SEARCH("◙",V23)))</formula>
    </cfRule>
    <cfRule type="containsText" dxfId="251" priority="18" operator="containsText" text=" -----">
      <formula>NOT(ISERROR(SEARCH(" -----",V23)))</formula>
    </cfRule>
  </conditionalFormatting>
  <conditionalFormatting sqref="W5:W22 W24">
    <cfRule type="containsText" dxfId="250" priority="56" operator="containsText" text="Ø">
      <formula>NOT(ISERROR(SEARCH("Ø",W5)))</formula>
    </cfRule>
  </conditionalFormatting>
  <conditionalFormatting sqref="W23">
    <cfRule type="containsText" dxfId="249" priority="9" operator="containsText" text="?FDS-">
      <formula>NOT(ISERROR(SEARCH("?FDS-",W23)))</formula>
    </cfRule>
    <cfRule type="containsText" dxfId="248" priority="16" operator="containsText" text="P.">
      <formula>NOT(ISERROR(SEARCH("P.",W23)))</formula>
    </cfRule>
    <cfRule type="containsText" dxfId="247" priority="15" operator="containsText" text=" -----">
      <formula>NOT(ISERROR(SEARCH(" -----",W23)))</formula>
    </cfRule>
    <cfRule type="containsText" dxfId="246" priority="14" operator="containsText" text="◙">
      <formula>NOT(ISERROR(SEARCH("◙",W23)))</formula>
    </cfRule>
    <cfRule type="containsText" dxfId="245" priority="13" operator="containsText" text=" -----">
      <formula>NOT(ISERROR(SEARCH(" -----",W23)))</formula>
    </cfRule>
    <cfRule type="containsText" dxfId="244" priority="12" operator="containsText" text="P.">
      <formula>NOT(ISERROR(SEARCH("P.",W23)))</formula>
    </cfRule>
    <cfRule type="containsText" dxfId="243" priority="11" operator="containsText" text="◙">
      <formula>NOT(ISERROR(SEARCH("◙",W23)))</formula>
    </cfRule>
    <cfRule type="containsText" dxfId="242" priority="10" operator="containsText" text=" -----">
      <formula>NOT(ISERROR(SEARCH(" -----",W23)))</formula>
    </cfRule>
  </conditionalFormatting>
  <conditionalFormatting sqref="X5:X24">
    <cfRule type="cellIs" dxfId="241" priority="58" operator="equal">
      <formula>"◄"</formula>
    </cfRule>
    <cfRule type="cellIs" priority="60" operator="equal">
      <formula>"◄"</formula>
    </cfRule>
    <cfRule type="cellIs" dxfId="240" priority="61" operator="equal">
      <formula>"►"</formula>
    </cfRule>
    <cfRule type="cellIs" dxfId="239" priority="59" operator="equal">
      <formula>"•"</formula>
    </cfRule>
  </conditionalFormatting>
  <conditionalFormatting sqref="Y4">
    <cfRule type="containsText" dxfId="238" priority="33" operator="containsText" text=" -">
      <formula>NOT(ISERROR(SEARCH(" -",Y4)))</formula>
    </cfRule>
  </conditionalFormatting>
  <conditionalFormatting sqref="Z4:AA24">
    <cfRule type="containsText" dxfId="237" priority="34" operator="containsText" text="Ø">
      <formula>NOT(ISERROR(SEARCH("Ø",Z4)))</formula>
    </cfRule>
  </conditionalFormatting>
  <hyperlinks>
    <hyperlink ref="J3" r:id="rId1" display="https://timbres-be-album.jouwweb.be/timbres-be/albums-fr-a2010-j2019-inventaire-disposition-des-feuilles/album-fr-a2015-4469-4568c-invent" xr:uid="{0CF8A5A9-79C4-47B0-9E12-BB2828059A74}"/>
  </hyperlinks>
  <printOptions horizontalCentered="1"/>
  <pageMargins left="0" right="0" top="0.31496062992125984" bottom="0" header="0" footer="0"/>
  <pageSetup paperSize="9" scale="85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E3327-3E44-48BC-B60C-070EFB40C144}">
  <dimension ref="A1:AO51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4" sqref="O4:Q4"/>
    </sheetView>
  </sheetViews>
  <sheetFormatPr defaultColWidth="8.88671875" defaultRowHeight="14.4" x14ac:dyDescent="0.3"/>
  <cols>
    <col min="1" max="1" width="6.6640625" style="17" customWidth="1"/>
    <col min="2" max="2" width="5.109375" style="17" customWidth="1"/>
    <col min="3" max="3" width="4.21875" style="17" customWidth="1"/>
    <col min="4" max="4" width="5.109375" style="17" customWidth="1"/>
    <col min="5" max="5" width="7" style="1" customWidth="1"/>
    <col min="6" max="6" width="26.5546875" style="1" customWidth="1"/>
    <col min="7" max="7" width="12.109375" style="3" customWidth="1"/>
    <col min="8" max="8" width="11" style="9" customWidth="1"/>
    <col min="9" max="9" width="13.88671875" style="68" customWidth="1"/>
    <col min="10" max="10" width="48.3320312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2" customWidth="1"/>
    <col min="19" max="19" width="14.5546875" style="1" customWidth="1"/>
    <col min="20" max="20" width="5.21875" style="32" customWidth="1"/>
    <col min="21" max="21" width="2.88671875" style="32" customWidth="1"/>
    <col min="22" max="22" width="16.109375" style="1" customWidth="1"/>
    <col min="23" max="23" width="6" style="32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0"/>
      <c r="S1" s="10"/>
      <c r="T1" s="80"/>
      <c r="U1" s="80"/>
      <c r="V1" s="10"/>
      <c r="W1" s="80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882</v>
      </c>
      <c r="K2" s="102"/>
      <c r="L2" s="102"/>
      <c r="M2" s="101"/>
      <c r="N2" s="100"/>
      <c r="O2" s="74"/>
      <c r="P2" s="74"/>
      <c r="Q2" s="75"/>
      <c r="R2" s="106"/>
      <c r="S2" s="175" t="s">
        <v>179</v>
      </c>
      <c r="T2" s="176"/>
      <c r="U2" s="106"/>
      <c r="V2" s="175" t="s">
        <v>179</v>
      </c>
      <c r="W2" s="176"/>
      <c r="X2" s="107"/>
      <c r="Y2" s="179" t="s">
        <v>183</v>
      </c>
      <c r="Z2" s="180"/>
      <c r="AA2" s="180"/>
      <c r="AB2" s="181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60"/>
      <c r="B3" s="61"/>
      <c r="C3" s="62"/>
      <c r="D3" s="62"/>
      <c r="E3" s="62"/>
      <c r="F3" s="16"/>
      <c r="G3" s="191" t="s">
        <v>71</v>
      </c>
      <c r="H3" s="192"/>
      <c r="I3" s="63"/>
      <c r="J3" s="108" t="s">
        <v>881</v>
      </c>
      <c r="K3" s="144"/>
      <c r="L3" s="144"/>
      <c r="M3" s="144"/>
      <c r="N3" s="143"/>
      <c r="O3" s="193" t="s">
        <v>76</v>
      </c>
      <c r="P3" s="194"/>
      <c r="Q3" s="195"/>
      <c r="R3" s="109" t="s">
        <v>180</v>
      </c>
      <c r="S3" s="177" t="s">
        <v>181</v>
      </c>
      <c r="T3" s="178"/>
      <c r="U3" s="109" t="s">
        <v>180</v>
      </c>
      <c r="V3" s="177" t="s">
        <v>181</v>
      </c>
      <c r="W3" s="178"/>
      <c r="X3" s="87"/>
      <c r="Y3" s="182" t="s">
        <v>184</v>
      </c>
      <c r="Z3" s="183"/>
      <c r="AA3" s="184" t="s">
        <v>77</v>
      </c>
      <c r="AB3" s="185"/>
    </row>
    <row r="4" spans="1:41" customFormat="1" ht="16.8" customHeight="1" thickBot="1" x14ac:dyDescent="0.4">
      <c r="A4" s="73" t="s">
        <v>72</v>
      </c>
      <c r="B4" s="18" t="s">
        <v>3</v>
      </c>
      <c r="C4" s="18" t="s">
        <v>4</v>
      </c>
      <c r="D4" s="18" t="s">
        <v>3</v>
      </c>
      <c r="E4" s="14" t="s">
        <v>73</v>
      </c>
      <c r="F4" s="15" t="s">
        <v>42</v>
      </c>
      <c r="G4" s="13" t="s">
        <v>74</v>
      </c>
      <c r="H4" s="13" t="s">
        <v>75</v>
      </c>
      <c r="I4" s="64" t="s">
        <v>41</v>
      </c>
      <c r="J4" s="186" t="s">
        <v>669</v>
      </c>
      <c r="K4" s="187"/>
      <c r="L4" s="187"/>
      <c r="M4" s="187"/>
      <c r="N4" s="188"/>
      <c r="O4" s="189" t="s">
        <v>78</v>
      </c>
      <c r="P4" s="190"/>
      <c r="Q4" s="190"/>
      <c r="R4" s="81" t="str">
        <f>IF(COUNTIF(R5:R24,"◄")=0,"☺","☻")</f>
        <v>☻</v>
      </c>
      <c r="S4" s="82" t="s">
        <v>41</v>
      </c>
      <c r="T4" s="83" t="s">
        <v>1</v>
      </c>
      <c r="U4" s="84" t="str">
        <f>IF(COUNTIF(U5:U24,"◄")=0,"☺","☻")</f>
        <v>☻</v>
      </c>
      <c r="V4" s="82" t="s">
        <v>182</v>
      </c>
      <c r="W4" s="85" t="s">
        <v>2</v>
      </c>
      <c r="X4" s="88" t="str">
        <f>IF(Y4="","☺","☻")</f>
        <v>☻</v>
      </c>
      <c r="Y4" s="89" t="str">
        <f>IF(COUNTIF(Y5:Y24,"◄")=0,"",(CONCATENATE(" - ",COUNTIF(Y5:Y24,"◄"))))</f>
        <v xml:space="preserve"> - 20</v>
      </c>
      <c r="Z4" s="90" t="s">
        <v>5</v>
      </c>
      <c r="AA4" s="90" t="s">
        <v>5</v>
      </c>
      <c r="AB4" s="91">
        <f>COUNTIF(AB5:AB24,"►")</f>
        <v>0</v>
      </c>
    </row>
    <row r="5" spans="1:41" s="4" customFormat="1" ht="16.2" thickBot="1" x14ac:dyDescent="0.35">
      <c r="A5" s="151">
        <v>1</v>
      </c>
      <c r="B5" s="150">
        <v>1</v>
      </c>
      <c r="C5" s="150" t="s">
        <v>4</v>
      </c>
      <c r="D5" s="150">
        <v>2</v>
      </c>
      <c r="E5" s="70">
        <v>2016</v>
      </c>
      <c r="F5" s="149" t="s">
        <v>880</v>
      </c>
      <c r="G5" s="23">
        <v>42441</v>
      </c>
      <c r="H5" s="24">
        <v>42443</v>
      </c>
      <c r="I5" s="67" t="s">
        <v>879</v>
      </c>
      <c r="J5" s="51" t="s">
        <v>878</v>
      </c>
      <c r="K5" s="52"/>
      <c r="L5" s="52"/>
      <c r="M5" s="52"/>
      <c r="N5" s="53"/>
      <c r="O5" s="28" t="s">
        <v>877</v>
      </c>
      <c r="P5" s="28" t="s">
        <v>0</v>
      </c>
      <c r="Q5" s="29" t="s">
        <v>876</v>
      </c>
      <c r="R5" s="110" t="str">
        <f>IF(T5&gt;0,"ok","◄")</f>
        <v>◄</v>
      </c>
      <c r="S5" s="11" t="s">
        <v>879</v>
      </c>
      <c r="T5" s="6"/>
      <c r="U5" s="110" t="str">
        <f>IF(W5&gt;0,"ok","◄")</f>
        <v>◄</v>
      </c>
      <c r="V5" s="21" t="s">
        <v>883</v>
      </c>
      <c r="W5" s="6"/>
      <c r="X5" s="111" t="str">
        <f t="shared" ref="X5:X24" si="0">IF(AND(Y5="◄",AB5="►"),"◄?►",IF(Y5="◄","◄",IF(AB5="►","►","")))</f>
        <v>◄</v>
      </c>
      <c r="Y5" s="7" t="str">
        <f t="shared" ref="Y5:Y24" si="1">IF(Z5&gt;0,"","◄")</f>
        <v>◄</v>
      </c>
      <c r="Z5" s="6"/>
      <c r="AA5" s="6"/>
      <c r="AB5" s="112" t="str">
        <f t="shared" ref="AB5:AB24" si="2">IF(AA5&gt;0,"►","")</f>
        <v/>
      </c>
      <c r="AC5" s="30"/>
      <c r="AD5" s="31"/>
      <c r="AE5" s="31"/>
      <c r="AF5" s="31"/>
      <c r="AG5" s="31"/>
      <c r="AH5" s="31"/>
      <c r="AI5" s="31"/>
      <c r="AJ5" s="31"/>
      <c r="AK5" s="31"/>
      <c r="AL5" s="32"/>
    </row>
    <row r="6" spans="1:41" s="4" customFormat="1" ht="16.2" thickBot="1" x14ac:dyDescent="0.35">
      <c r="A6" s="151">
        <v>2</v>
      </c>
      <c r="B6" s="150">
        <v>3</v>
      </c>
      <c r="C6" s="150" t="s">
        <v>4</v>
      </c>
      <c r="D6" s="150">
        <v>4</v>
      </c>
      <c r="E6" s="70">
        <v>2016</v>
      </c>
      <c r="F6" s="149" t="s">
        <v>875</v>
      </c>
      <c r="G6" s="23">
        <v>42441</v>
      </c>
      <c r="H6" s="24">
        <v>42443</v>
      </c>
      <c r="I6" s="67" t="s">
        <v>874</v>
      </c>
      <c r="J6" s="51" t="s">
        <v>873</v>
      </c>
      <c r="K6" s="52"/>
      <c r="L6" s="52"/>
      <c r="M6" s="52"/>
      <c r="N6" s="53"/>
      <c r="O6" s="28" t="s">
        <v>872</v>
      </c>
      <c r="P6" s="28" t="s">
        <v>0</v>
      </c>
      <c r="Q6" s="29" t="s">
        <v>871</v>
      </c>
      <c r="R6" s="110" t="str">
        <f t="shared" ref="R6:R24" si="3">IF(T6&gt;0,"ok","◄")</f>
        <v>◄</v>
      </c>
      <c r="S6" s="11" t="s">
        <v>874</v>
      </c>
      <c r="T6" s="6"/>
      <c r="U6" s="110" t="str">
        <f t="shared" ref="U6:U24" si="4">IF(W6&gt;0,"ok","◄")</f>
        <v>◄</v>
      </c>
      <c r="V6" s="22" t="s">
        <v>884</v>
      </c>
      <c r="W6" s="6"/>
      <c r="X6" s="111" t="str">
        <f t="shared" si="0"/>
        <v>◄</v>
      </c>
      <c r="Y6" s="7" t="str">
        <f t="shared" si="1"/>
        <v>◄</v>
      </c>
      <c r="Z6" s="6"/>
      <c r="AA6" s="6"/>
      <c r="AB6" s="112" t="str">
        <f t="shared" si="2"/>
        <v/>
      </c>
      <c r="AC6" s="30"/>
      <c r="AD6" s="31"/>
      <c r="AE6" s="31"/>
      <c r="AF6" s="31"/>
      <c r="AG6" s="31"/>
      <c r="AH6" s="31"/>
      <c r="AI6" s="31"/>
      <c r="AJ6" s="31"/>
      <c r="AK6" s="31"/>
      <c r="AL6" s="32"/>
    </row>
    <row r="7" spans="1:41" s="4" customFormat="1" ht="16.2" thickBot="1" x14ac:dyDescent="0.35">
      <c r="A7" s="151">
        <v>3</v>
      </c>
      <c r="B7" s="150">
        <v>5</v>
      </c>
      <c r="C7" s="150" t="s">
        <v>4</v>
      </c>
      <c r="D7" s="150">
        <v>6</v>
      </c>
      <c r="E7" s="70">
        <v>2016</v>
      </c>
      <c r="F7" s="149" t="s">
        <v>870</v>
      </c>
      <c r="G7" s="23">
        <v>42441</v>
      </c>
      <c r="H7" s="24">
        <v>42443</v>
      </c>
      <c r="I7" s="67" t="s">
        <v>869</v>
      </c>
      <c r="J7" s="51" t="s">
        <v>868</v>
      </c>
      <c r="K7" s="52"/>
      <c r="L7" s="52"/>
      <c r="M7" s="52"/>
      <c r="N7" s="53"/>
      <c r="O7" s="28" t="s">
        <v>867</v>
      </c>
      <c r="P7" s="28" t="s">
        <v>85</v>
      </c>
      <c r="Q7" s="29" t="s">
        <v>85</v>
      </c>
      <c r="R7" s="110" t="str">
        <f t="shared" si="3"/>
        <v>◄</v>
      </c>
      <c r="S7" s="11" t="s">
        <v>869</v>
      </c>
      <c r="T7" s="6"/>
      <c r="U7" s="110" t="str">
        <f t="shared" si="4"/>
        <v>◄</v>
      </c>
      <c r="V7" s="22" t="s">
        <v>885</v>
      </c>
      <c r="W7" s="6"/>
      <c r="X7" s="111" t="str">
        <f t="shared" si="0"/>
        <v>◄</v>
      </c>
      <c r="Y7" s="7" t="str">
        <f t="shared" si="1"/>
        <v>◄</v>
      </c>
      <c r="Z7" s="6"/>
      <c r="AA7" s="6"/>
      <c r="AB7" s="112" t="str">
        <f t="shared" si="2"/>
        <v/>
      </c>
      <c r="AC7" s="30"/>
      <c r="AD7" s="31"/>
      <c r="AE7" s="31"/>
      <c r="AF7" s="31"/>
      <c r="AG7" s="31"/>
      <c r="AH7" s="31"/>
      <c r="AI7" s="31"/>
      <c r="AJ7" s="31"/>
      <c r="AK7" s="31"/>
      <c r="AL7" s="32"/>
    </row>
    <row r="8" spans="1:41" s="4" customFormat="1" ht="16.2" thickBot="1" x14ac:dyDescent="0.35">
      <c r="A8" s="151">
        <v>4</v>
      </c>
      <c r="B8" s="150">
        <v>7</v>
      </c>
      <c r="C8" s="150" t="s">
        <v>4</v>
      </c>
      <c r="D8" s="150">
        <v>8</v>
      </c>
      <c r="E8" s="70">
        <v>2016</v>
      </c>
      <c r="F8" s="149" t="s">
        <v>866</v>
      </c>
      <c r="G8" s="23">
        <v>42441</v>
      </c>
      <c r="H8" s="24">
        <v>42443</v>
      </c>
      <c r="I8" s="67" t="s">
        <v>865</v>
      </c>
      <c r="J8" s="51" t="s">
        <v>864</v>
      </c>
      <c r="K8" s="52"/>
      <c r="L8" s="52"/>
      <c r="M8" s="52"/>
      <c r="N8" s="53"/>
      <c r="O8" s="28" t="s">
        <v>863</v>
      </c>
      <c r="P8" s="28" t="s">
        <v>85</v>
      </c>
      <c r="Q8" s="29" t="s">
        <v>85</v>
      </c>
      <c r="R8" s="110" t="str">
        <f t="shared" si="3"/>
        <v>◄</v>
      </c>
      <c r="S8" s="11" t="s">
        <v>865</v>
      </c>
      <c r="T8" s="6"/>
      <c r="U8" s="110" t="str">
        <f t="shared" si="4"/>
        <v>◄</v>
      </c>
      <c r="V8" s="22" t="s">
        <v>886</v>
      </c>
      <c r="W8" s="6"/>
      <c r="X8" s="111" t="str">
        <f t="shared" si="0"/>
        <v>◄</v>
      </c>
      <c r="Y8" s="7" t="str">
        <f t="shared" si="1"/>
        <v>◄</v>
      </c>
      <c r="Z8" s="6"/>
      <c r="AA8" s="6"/>
      <c r="AB8" s="112" t="str">
        <f t="shared" si="2"/>
        <v/>
      </c>
      <c r="AC8" s="30"/>
      <c r="AD8" s="31"/>
      <c r="AE8" s="31"/>
      <c r="AF8" s="31"/>
      <c r="AG8" s="31"/>
      <c r="AH8" s="31"/>
      <c r="AI8" s="31"/>
      <c r="AJ8" s="31"/>
      <c r="AK8" s="31"/>
      <c r="AL8" s="32"/>
    </row>
    <row r="9" spans="1:41" s="4" customFormat="1" ht="16.2" thickBot="1" x14ac:dyDescent="0.35">
      <c r="A9" s="151">
        <v>5</v>
      </c>
      <c r="B9" s="150">
        <v>9</v>
      </c>
      <c r="C9" s="150" t="s">
        <v>4</v>
      </c>
      <c r="D9" s="150">
        <v>10</v>
      </c>
      <c r="E9" s="70">
        <v>2016</v>
      </c>
      <c r="F9" s="149" t="s">
        <v>862</v>
      </c>
      <c r="G9" s="23">
        <v>42441</v>
      </c>
      <c r="H9" s="24">
        <v>42443</v>
      </c>
      <c r="I9" s="67" t="s">
        <v>861</v>
      </c>
      <c r="J9" s="51" t="s">
        <v>860</v>
      </c>
      <c r="K9" s="52"/>
      <c r="L9" s="52"/>
      <c r="M9" s="52"/>
      <c r="N9" s="53"/>
      <c r="O9" s="28" t="s">
        <v>859</v>
      </c>
      <c r="P9" s="28" t="s">
        <v>0</v>
      </c>
      <c r="Q9" s="29" t="s">
        <v>858</v>
      </c>
      <c r="R9" s="110" t="str">
        <f t="shared" si="3"/>
        <v>◄</v>
      </c>
      <c r="S9" s="11" t="s">
        <v>861</v>
      </c>
      <c r="T9" s="6"/>
      <c r="U9" s="110" t="str">
        <f t="shared" si="4"/>
        <v>◄</v>
      </c>
      <c r="V9" s="22" t="s">
        <v>887</v>
      </c>
      <c r="W9" s="6"/>
      <c r="X9" s="111" t="str">
        <f t="shared" si="0"/>
        <v>◄</v>
      </c>
      <c r="Y9" s="7" t="str">
        <f t="shared" si="1"/>
        <v>◄</v>
      </c>
      <c r="Z9" s="6"/>
      <c r="AA9" s="6"/>
      <c r="AB9" s="112" t="str">
        <f t="shared" si="2"/>
        <v/>
      </c>
      <c r="AC9" s="30"/>
      <c r="AD9" s="31"/>
      <c r="AE9" s="31"/>
      <c r="AF9" s="31"/>
      <c r="AG9" s="31"/>
      <c r="AH9" s="31"/>
      <c r="AI9" s="31"/>
      <c r="AJ9" s="31"/>
      <c r="AK9" s="31"/>
      <c r="AL9" s="32"/>
    </row>
    <row r="10" spans="1:41" s="4" customFormat="1" ht="18.600000000000001" customHeight="1" thickBot="1" x14ac:dyDescent="0.35">
      <c r="A10" s="33">
        <v>6</v>
      </c>
      <c r="B10" s="34">
        <v>11</v>
      </c>
      <c r="C10" s="79" t="s">
        <v>4</v>
      </c>
      <c r="D10" s="79">
        <v>11</v>
      </c>
      <c r="E10" s="70">
        <v>2016</v>
      </c>
      <c r="F10" s="149" t="s">
        <v>849</v>
      </c>
      <c r="G10" s="23">
        <v>42533</v>
      </c>
      <c r="H10" s="24">
        <v>42535</v>
      </c>
      <c r="I10" s="67" t="s">
        <v>857</v>
      </c>
      <c r="J10" s="51" t="s">
        <v>856</v>
      </c>
      <c r="K10" s="55"/>
      <c r="L10" s="55"/>
      <c r="M10" s="55"/>
      <c r="N10" s="56"/>
      <c r="O10" s="28" t="s">
        <v>855</v>
      </c>
      <c r="P10" s="28" t="s">
        <v>0</v>
      </c>
      <c r="Q10" s="29" t="s">
        <v>854</v>
      </c>
      <c r="R10" s="110" t="str">
        <f t="shared" si="3"/>
        <v>◄</v>
      </c>
      <c r="S10" s="11" t="s">
        <v>857</v>
      </c>
      <c r="T10" s="6"/>
      <c r="U10" s="110" t="str">
        <f t="shared" si="4"/>
        <v>◄</v>
      </c>
      <c r="V10" s="22" t="s">
        <v>888</v>
      </c>
      <c r="W10" s="6"/>
      <c r="X10" s="111" t="str">
        <f t="shared" si="0"/>
        <v>◄</v>
      </c>
      <c r="Y10" s="7" t="str">
        <f t="shared" si="1"/>
        <v>◄</v>
      </c>
      <c r="Z10" s="6"/>
      <c r="AA10" s="6"/>
      <c r="AB10" s="112" t="str">
        <f t="shared" si="2"/>
        <v/>
      </c>
      <c r="AC10" s="30"/>
      <c r="AD10" s="31"/>
      <c r="AE10" s="31"/>
      <c r="AF10" s="31"/>
      <c r="AG10" s="31"/>
      <c r="AH10" s="31"/>
      <c r="AI10" s="31"/>
      <c r="AJ10" s="31"/>
      <c r="AK10" s="31"/>
      <c r="AL10" s="32"/>
    </row>
    <row r="11" spans="1:41" s="4" customFormat="1" ht="16.2" thickBot="1" x14ac:dyDescent="0.35">
      <c r="A11" s="151">
        <v>7</v>
      </c>
      <c r="B11" s="150">
        <v>12</v>
      </c>
      <c r="C11" s="150" t="s">
        <v>4</v>
      </c>
      <c r="D11" s="150">
        <v>13</v>
      </c>
      <c r="E11" s="70">
        <v>2016</v>
      </c>
      <c r="F11" s="149" t="s">
        <v>853</v>
      </c>
      <c r="G11" s="23">
        <v>42532</v>
      </c>
      <c r="H11" s="24">
        <v>42534</v>
      </c>
      <c r="I11" s="67" t="s">
        <v>852</v>
      </c>
      <c r="J11" s="51" t="s">
        <v>851</v>
      </c>
      <c r="K11" s="52"/>
      <c r="L11" s="52"/>
      <c r="M11" s="52"/>
      <c r="N11" s="53"/>
      <c r="O11" s="28" t="s">
        <v>850</v>
      </c>
      <c r="P11" s="28" t="s">
        <v>85</v>
      </c>
      <c r="Q11" s="29" t="s">
        <v>85</v>
      </c>
      <c r="R11" s="110" t="str">
        <f t="shared" si="3"/>
        <v>◄</v>
      </c>
      <c r="S11" s="11" t="s">
        <v>852</v>
      </c>
      <c r="T11" s="6"/>
      <c r="U11" s="110" t="str">
        <f t="shared" si="4"/>
        <v>◄</v>
      </c>
      <c r="V11" s="21" t="s">
        <v>889</v>
      </c>
      <c r="W11" s="6"/>
      <c r="X11" s="111" t="str">
        <f t="shared" si="0"/>
        <v>◄</v>
      </c>
      <c r="Y11" s="7" t="str">
        <f t="shared" si="1"/>
        <v>◄</v>
      </c>
      <c r="Z11" s="6"/>
      <c r="AA11" s="6"/>
      <c r="AB11" s="112" t="str">
        <f t="shared" si="2"/>
        <v/>
      </c>
      <c r="AC11" s="30"/>
      <c r="AD11" s="31"/>
      <c r="AE11" s="31"/>
      <c r="AF11" s="31"/>
      <c r="AG11" s="31"/>
      <c r="AH11" s="31"/>
      <c r="AI11" s="31"/>
      <c r="AJ11" s="31"/>
      <c r="AK11" s="31"/>
      <c r="AL11" s="32"/>
    </row>
    <row r="12" spans="1:41" s="4" customFormat="1" ht="16.2" thickBot="1" x14ac:dyDescent="0.35">
      <c r="A12" s="33">
        <v>8</v>
      </c>
      <c r="B12" s="34">
        <v>14</v>
      </c>
      <c r="C12" s="79" t="s">
        <v>4</v>
      </c>
      <c r="D12" s="79">
        <v>14</v>
      </c>
      <c r="E12" s="70">
        <v>2016</v>
      </c>
      <c r="F12" s="149" t="s">
        <v>849</v>
      </c>
      <c r="G12" s="23">
        <v>42533</v>
      </c>
      <c r="H12" s="24">
        <v>42535</v>
      </c>
      <c r="I12" s="67" t="s">
        <v>848</v>
      </c>
      <c r="J12" s="51" t="s">
        <v>847</v>
      </c>
      <c r="K12" s="52"/>
      <c r="L12" s="52"/>
      <c r="M12" s="52"/>
      <c r="N12" s="53"/>
      <c r="O12" s="28" t="s">
        <v>846</v>
      </c>
      <c r="P12" s="28" t="s">
        <v>0</v>
      </c>
      <c r="Q12" s="29" t="s">
        <v>845</v>
      </c>
      <c r="R12" s="110" t="str">
        <f t="shared" si="3"/>
        <v>◄</v>
      </c>
      <c r="S12" s="11" t="s">
        <v>848</v>
      </c>
      <c r="T12" s="6"/>
      <c r="U12" s="110" t="str">
        <f t="shared" si="4"/>
        <v>◄</v>
      </c>
      <c r="V12" s="22" t="s">
        <v>890</v>
      </c>
      <c r="W12" s="6"/>
      <c r="X12" s="111" t="str">
        <f t="shared" si="0"/>
        <v>◄</v>
      </c>
      <c r="Y12" s="7" t="str">
        <f t="shared" si="1"/>
        <v>◄</v>
      </c>
      <c r="Z12" s="6"/>
      <c r="AA12" s="6"/>
      <c r="AB12" s="112" t="str">
        <f t="shared" si="2"/>
        <v/>
      </c>
      <c r="AC12" s="30"/>
      <c r="AD12" s="31"/>
      <c r="AE12" s="31"/>
      <c r="AF12" s="31"/>
      <c r="AG12" s="31"/>
      <c r="AH12" s="31"/>
      <c r="AI12" s="31"/>
      <c r="AJ12" s="31"/>
      <c r="AK12" s="31"/>
      <c r="AL12" s="32"/>
    </row>
    <row r="13" spans="1:41" s="4" customFormat="1" ht="16.2" thickBot="1" x14ac:dyDescent="0.35">
      <c r="A13" s="33">
        <v>9</v>
      </c>
      <c r="B13" s="150">
        <v>15</v>
      </c>
      <c r="C13" s="79" t="s">
        <v>4</v>
      </c>
      <c r="D13" s="79">
        <v>15</v>
      </c>
      <c r="E13" s="70">
        <v>2016</v>
      </c>
      <c r="F13" s="149" t="s">
        <v>844</v>
      </c>
      <c r="G13" s="23">
        <v>42532</v>
      </c>
      <c r="H13" s="24">
        <v>42534</v>
      </c>
      <c r="I13" s="67" t="s">
        <v>843</v>
      </c>
      <c r="J13" s="51" t="s">
        <v>842</v>
      </c>
      <c r="K13" s="52"/>
      <c r="L13" s="52"/>
      <c r="M13" s="52"/>
      <c r="N13" s="53"/>
      <c r="O13" s="28" t="s">
        <v>841</v>
      </c>
      <c r="P13" s="28" t="s">
        <v>0</v>
      </c>
      <c r="Q13" s="29" t="s">
        <v>840</v>
      </c>
      <c r="R13" s="110" t="str">
        <f t="shared" si="3"/>
        <v>◄</v>
      </c>
      <c r="S13" s="11" t="s">
        <v>843</v>
      </c>
      <c r="T13" s="6"/>
      <c r="U13" s="110" t="str">
        <f t="shared" si="4"/>
        <v>◄</v>
      </c>
      <c r="V13" s="22" t="s">
        <v>891</v>
      </c>
      <c r="W13" s="6"/>
      <c r="X13" s="111" t="str">
        <f t="shared" si="0"/>
        <v>◄</v>
      </c>
      <c r="Y13" s="7" t="str">
        <f t="shared" si="1"/>
        <v>◄</v>
      </c>
      <c r="Z13" s="6"/>
      <c r="AA13" s="6"/>
      <c r="AB13" s="112" t="str">
        <f t="shared" si="2"/>
        <v/>
      </c>
      <c r="AC13" s="30"/>
      <c r="AD13" s="31"/>
      <c r="AE13" s="31"/>
      <c r="AF13" s="31"/>
      <c r="AG13" s="31"/>
      <c r="AH13" s="31"/>
      <c r="AI13" s="31"/>
      <c r="AJ13" s="31"/>
      <c r="AK13" s="31"/>
      <c r="AL13" s="32"/>
    </row>
    <row r="14" spans="1:41" s="4" customFormat="1" ht="16.2" thickBot="1" x14ac:dyDescent="0.35">
      <c r="A14" s="151">
        <v>10</v>
      </c>
      <c r="B14" s="150">
        <v>16</v>
      </c>
      <c r="C14" s="150" t="s">
        <v>4</v>
      </c>
      <c r="D14" s="150">
        <v>17</v>
      </c>
      <c r="E14" s="70">
        <v>2016</v>
      </c>
      <c r="F14" s="149" t="s">
        <v>839</v>
      </c>
      <c r="G14" s="23">
        <v>42531</v>
      </c>
      <c r="H14" s="24">
        <v>42533</v>
      </c>
      <c r="I14" s="67" t="s">
        <v>838</v>
      </c>
      <c r="J14" s="51" t="s">
        <v>837</v>
      </c>
      <c r="K14" s="52"/>
      <c r="L14" s="52"/>
      <c r="M14" s="52"/>
      <c r="N14" s="53"/>
      <c r="O14" s="28" t="s">
        <v>836</v>
      </c>
      <c r="P14" s="28" t="s">
        <v>0</v>
      </c>
      <c r="Q14" s="29" t="s">
        <v>835</v>
      </c>
      <c r="R14" s="110" t="str">
        <f t="shared" si="3"/>
        <v>◄</v>
      </c>
      <c r="S14" s="11" t="s">
        <v>838</v>
      </c>
      <c r="T14" s="6"/>
      <c r="U14" s="110" t="str">
        <f t="shared" si="4"/>
        <v>◄</v>
      </c>
      <c r="V14" s="22" t="s">
        <v>892</v>
      </c>
      <c r="W14" s="6"/>
      <c r="X14" s="111" t="str">
        <f t="shared" si="0"/>
        <v>◄</v>
      </c>
      <c r="Y14" s="7" t="str">
        <f t="shared" si="1"/>
        <v>◄</v>
      </c>
      <c r="Z14" s="6"/>
      <c r="AA14" s="6"/>
      <c r="AB14" s="112" t="str">
        <f t="shared" si="2"/>
        <v/>
      </c>
      <c r="AC14" s="30"/>
      <c r="AD14" s="31"/>
      <c r="AE14" s="31"/>
      <c r="AF14" s="31"/>
      <c r="AG14" s="31"/>
      <c r="AH14" s="31"/>
      <c r="AI14" s="31"/>
      <c r="AJ14" s="31"/>
      <c r="AK14" s="31"/>
      <c r="AL14" s="32"/>
    </row>
    <row r="15" spans="1:41" s="4" customFormat="1" ht="16.2" thickBot="1" x14ac:dyDescent="0.35">
      <c r="A15" s="33">
        <v>11</v>
      </c>
      <c r="B15" s="34">
        <v>18</v>
      </c>
      <c r="C15" s="79" t="s">
        <v>4</v>
      </c>
      <c r="D15" s="79">
        <v>18</v>
      </c>
      <c r="E15" s="70">
        <v>2016</v>
      </c>
      <c r="F15" s="149" t="s">
        <v>834</v>
      </c>
      <c r="G15" s="23">
        <v>42602</v>
      </c>
      <c r="H15" s="24">
        <v>42604</v>
      </c>
      <c r="I15" s="67" t="s">
        <v>833</v>
      </c>
      <c r="J15" s="51" t="s">
        <v>832</v>
      </c>
      <c r="K15" s="52"/>
      <c r="L15" s="52"/>
      <c r="M15" s="52"/>
      <c r="N15" s="53"/>
      <c r="O15" s="28" t="s">
        <v>831</v>
      </c>
      <c r="P15" s="28" t="s">
        <v>0</v>
      </c>
      <c r="Q15" s="29" t="s">
        <v>830</v>
      </c>
      <c r="R15" s="110" t="str">
        <f t="shared" si="3"/>
        <v>◄</v>
      </c>
      <c r="S15" s="11" t="s">
        <v>833</v>
      </c>
      <c r="T15" s="6"/>
      <c r="U15" s="110" t="str">
        <f t="shared" si="4"/>
        <v>◄</v>
      </c>
      <c r="V15" s="22" t="s">
        <v>893</v>
      </c>
      <c r="W15" s="6"/>
      <c r="X15" s="111" t="str">
        <f t="shared" si="0"/>
        <v>◄</v>
      </c>
      <c r="Y15" s="7" t="str">
        <f t="shared" si="1"/>
        <v>◄</v>
      </c>
      <c r="Z15" s="6"/>
      <c r="AA15" s="6"/>
      <c r="AB15" s="112" t="str">
        <f t="shared" si="2"/>
        <v/>
      </c>
      <c r="AC15" s="30"/>
      <c r="AD15" s="31"/>
      <c r="AE15" s="31"/>
      <c r="AF15" s="31"/>
      <c r="AG15" s="31"/>
      <c r="AH15" s="31"/>
      <c r="AI15" s="31"/>
      <c r="AJ15" s="31"/>
      <c r="AK15" s="31"/>
      <c r="AL15" s="32"/>
    </row>
    <row r="16" spans="1:41" s="4" customFormat="1" ht="16.2" thickBot="1" x14ac:dyDescent="0.35">
      <c r="A16" s="33">
        <v>12</v>
      </c>
      <c r="B16" s="150">
        <v>19</v>
      </c>
      <c r="C16" s="79" t="s">
        <v>4</v>
      </c>
      <c r="D16" s="79">
        <v>19</v>
      </c>
      <c r="E16" s="70">
        <v>2016</v>
      </c>
      <c r="F16" s="149" t="s">
        <v>829</v>
      </c>
      <c r="G16" s="23">
        <v>42602</v>
      </c>
      <c r="H16" s="24">
        <v>42604</v>
      </c>
      <c r="I16" s="67" t="s">
        <v>828</v>
      </c>
      <c r="J16" s="51" t="s">
        <v>827</v>
      </c>
      <c r="K16" s="52"/>
      <c r="L16" s="52"/>
      <c r="M16" s="52"/>
      <c r="N16" s="53"/>
      <c r="O16" s="28" t="s">
        <v>826</v>
      </c>
      <c r="P16" s="28" t="s">
        <v>0</v>
      </c>
      <c r="Q16" s="29" t="s">
        <v>825</v>
      </c>
      <c r="R16" s="110" t="str">
        <f t="shared" si="3"/>
        <v>◄</v>
      </c>
      <c r="S16" s="11" t="s">
        <v>828</v>
      </c>
      <c r="T16" s="6"/>
      <c r="U16" s="110" t="str">
        <f t="shared" si="4"/>
        <v>◄</v>
      </c>
      <c r="V16" s="22" t="s">
        <v>894</v>
      </c>
      <c r="W16" s="6"/>
      <c r="X16" s="111" t="str">
        <f t="shared" si="0"/>
        <v>◄</v>
      </c>
      <c r="Y16" s="7" t="str">
        <f t="shared" si="1"/>
        <v>◄</v>
      </c>
      <c r="Z16" s="6"/>
      <c r="AA16" s="6"/>
      <c r="AB16" s="112" t="str">
        <f t="shared" si="2"/>
        <v/>
      </c>
      <c r="AC16" s="30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s="4" customFormat="1" ht="16.2" thickBot="1" x14ac:dyDescent="0.35">
      <c r="A17" s="151">
        <v>13</v>
      </c>
      <c r="B17" s="150">
        <v>20</v>
      </c>
      <c r="C17" s="79" t="s">
        <v>4</v>
      </c>
      <c r="D17" s="79">
        <v>20</v>
      </c>
      <c r="E17" s="70">
        <v>2016</v>
      </c>
      <c r="F17" s="149" t="s">
        <v>824</v>
      </c>
      <c r="G17" s="23">
        <v>42602</v>
      </c>
      <c r="H17" s="24">
        <v>42604</v>
      </c>
      <c r="I17" s="67" t="s">
        <v>823</v>
      </c>
      <c r="J17" s="51" t="s">
        <v>822</v>
      </c>
      <c r="K17" s="52"/>
      <c r="L17" s="52"/>
      <c r="M17" s="52"/>
      <c r="N17" s="53"/>
      <c r="O17" s="28" t="s">
        <v>821</v>
      </c>
      <c r="P17" s="28" t="s">
        <v>0</v>
      </c>
      <c r="Q17" s="29" t="s">
        <v>820</v>
      </c>
      <c r="R17" s="110" t="str">
        <f t="shared" si="3"/>
        <v>◄</v>
      </c>
      <c r="S17" s="11" t="s">
        <v>823</v>
      </c>
      <c r="T17" s="6"/>
      <c r="U17" s="110" t="str">
        <f t="shared" si="4"/>
        <v>◄</v>
      </c>
      <c r="V17" s="22" t="s">
        <v>895</v>
      </c>
      <c r="W17" s="6"/>
      <c r="X17" s="111" t="str">
        <f t="shared" si="0"/>
        <v>◄</v>
      </c>
      <c r="Y17" s="7" t="str">
        <f t="shared" si="1"/>
        <v>◄</v>
      </c>
      <c r="Z17" s="6"/>
      <c r="AA17" s="6"/>
      <c r="AB17" s="112" t="str">
        <f t="shared" si="2"/>
        <v/>
      </c>
      <c r="AC17" s="30"/>
      <c r="AD17" s="31"/>
      <c r="AE17" s="31"/>
      <c r="AF17" s="31"/>
      <c r="AG17" s="31"/>
      <c r="AH17" s="31"/>
      <c r="AI17" s="31"/>
      <c r="AJ17" s="31"/>
      <c r="AK17" s="31"/>
      <c r="AL17" s="32"/>
    </row>
    <row r="18" spans="1:38" s="4" customFormat="1" ht="16.2" thickBot="1" x14ac:dyDescent="0.35">
      <c r="A18" s="33">
        <v>14</v>
      </c>
      <c r="B18" s="150">
        <v>21</v>
      </c>
      <c r="C18" s="79" t="s">
        <v>4</v>
      </c>
      <c r="D18" s="79">
        <v>21</v>
      </c>
      <c r="E18" s="70">
        <v>2016</v>
      </c>
      <c r="F18" s="149" t="s">
        <v>819</v>
      </c>
      <c r="G18" s="23">
        <v>42602</v>
      </c>
      <c r="H18" s="24">
        <v>42604</v>
      </c>
      <c r="I18" s="67" t="s">
        <v>818</v>
      </c>
      <c r="J18" s="51" t="s">
        <v>817</v>
      </c>
      <c r="K18" s="52"/>
      <c r="L18" s="52"/>
      <c r="M18" s="52"/>
      <c r="N18" s="53"/>
      <c r="O18" s="28" t="s">
        <v>816</v>
      </c>
      <c r="P18" s="28" t="s">
        <v>0</v>
      </c>
      <c r="Q18" s="29" t="s">
        <v>815</v>
      </c>
      <c r="R18" s="110" t="str">
        <f t="shared" si="3"/>
        <v>◄</v>
      </c>
      <c r="S18" s="11" t="s">
        <v>818</v>
      </c>
      <c r="T18" s="6"/>
      <c r="U18" s="110" t="str">
        <f t="shared" si="4"/>
        <v>◄</v>
      </c>
      <c r="V18" s="22" t="s">
        <v>896</v>
      </c>
      <c r="W18" s="6"/>
      <c r="X18" s="111" t="str">
        <f t="shared" si="0"/>
        <v>◄</v>
      </c>
      <c r="Y18" s="7" t="str">
        <f t="shared" si="1"/>
        <v>◄</v>
      </c>
      <c r="Z18" s="6"/>
      <c r="AA18" s="6"/>
      <c r="AB18" s="112" t="str">
        <f t="shared" si="2"/>
        <v/>
      </c>
      <c r="AC18" s="30"/>
      <c r="AD18" s="31"/>
      <c r="AE18" s="31"/>
      <c r="AF18" s="31"/>
      <c r="AG18" s="31"/>
      <c r="AH18" s="31"/>
      <c r="AI18" s="31"/>
      <c r="AJ18" s="31"/>
      <c r="AK18" s="31"/>
      <c r="AL18" s="32"/>
    </row>
    <row r="19" spans="1:38" s="4" customFormat="1" ht="16.2" thickBot="1" x14ac:dyDescent="0.35">
      <c r="A19" s="33">
        <v>15</v>
      </c>
      <c r="B19" s="150">
        <v>22</v>
      </c>
      <c r="C19" s="79" t="s">
        <v>4</v>
      </c>
      <c r="D19" s="79">
        <v>22</v>
      </c>
      <c r="E19" s="70">
        <v>2016</v>
      </c>
      <c r="F19" s="149" t="s">
        <v>814</v>
      </c>
      <c r="G19" s="23">
        <v>42602</v>
      </c>
      <c r="H19" s="24">
        <v>42604</v>
      </c>
      <c r="I19" s="67" t="s">
        <v>813</v>
      </c>
      <c r="J19" s="51" t="s">
        <v>812</v>
      </c>
      <c r="K19" s="52"/>
      <c r="L19" s="52"/>
      <c r="M19" s="52"/>
      <c r="N19" s="53"/>
      <c r="O19" s="28" t="s">
        <v>811</v>
      </c>
      <c r="P19" s="28" t="s">
        <v>0</v>
      </c>
      <c r="Q19" s="29" t="s">
        <v>810</v>
      </c>
      <c r="R19" s="110" t="str">
        <f t="shared" si="3"/>
        <v>◄</v>
      </c>
      <c r="S19" s="11" t="s">
        <v>813</v>
      </c>
      <c r="T19" s="6"/>
      <c r="U19" s="110" t="str">
        <f t="shared" si="4"/>
        <v>◄</v>
      </c>
      <c r="V19" s="22" t="s">
        <v>897</v>
      </c>
      <c r="W19" s="6"/>
      <c r="X19" s="111" t="str">
        <f t="shared" si="0"/>
        <v>◄</v>
      </c>
      <c r="Y19" s="7" t="str">
        <f t="shared" si="1"/>
        <v>◄</v>
      </c>
      <c r="Z19" s="6"/>
      <c r="AA19" s="6"/>
      <c r="AB19" s="112" t="str">
        <f t="shared" si="2"/>
        <v/>
      </c>
      <c r="AC19" s="30"/>
      <c r="AD19" s="31"/>
      <c r="AE19" s="31"/>
      <c r="AF19" s="31"/>
      <c r="AG19" s="31"/>
      <c r="AH19" s="31"/>
      <c r="AI19" s="31"/>
      <c r="AJ19" s="31"/>
      <c r="AK19" s="31"/>
      <c r="AL19" s="32"/>
    </row>
    <row r="20" spans="1:38" s="4" customFormat="1" ht="16.2" thickBot="1" x14ac:dyDescent="0.35">
      <c r="A20" s="33">
        <v>16</v>
      </c>
      <c r="B20" s="150">
        <v>23</v>
      </c>
      <c r="C20" s="79" t="s">
        <v>4</v>
      </c>
      <c r="D20" s="79">
        <v>23</v>
      </c>
      <c r="E20" s="70">
        <v>2016</v>
      </c>
      <c r="F20" s="149" t="s">
        <v>809</v>
      </c>
      <c r="G20" s="23">
        <v>42665</v>
      </c>
      <c r="H20" s="24">
        <v>42667</v>
      </c>
      <c r="I20" s="67" t="s">
        <v>808</v>
      </c>
      <c r="J20" s="51" t="s">
        <v>807</v>
      </c>
      <c r="K20" s="52"/>
      <c r="L20" s="52"/>
      <c r="M20" s="52"/>
      <c r="N20" s="53"/>
      <c r="O20" s="28" t="s">
        <v>806</v>
      </c>
      <c r="P20" s="28" t="s">
        <v>0</v>
      </c>
      <c r="Q20" s="29" t="s">
        <v>805</v>
      </c>
      <c r="R20" s="110" t="str">
        <f t="shared" si="3"/>
        <v>◄</v>
      </c>
      <c r="S20" s="11" t="s">
        <v>808</v>
      </c>
      <c r="T20" s="6"/>
      <c r="U20" s="110" t="str">
        <f t="shared" si="4"/>
        <v>◄</v>
      </c>
      <c r="V20" s="21" t="s">
        <v>898</v>
      </c>
      <c r="W20" s="6"/>
      <c r="X20" s="111" t="str">
        <f t="shared" si="0"/>
        <v>◄</v>
      </c>
      <c r="Y20" s="7" t="str">
        <f t="shared" si="1"/>
        <v>◄</v>
      </c>
      <c r="Z20" s="6"/>
      <c r="AA20" s="6"/>
      <c r="AB20" s="112" t="str">
        <f t="shared" si="2"/>
        <v/>
      </c>
      <c r="AC20" s="30"/>
      <c r="AD20" s="31"/>
      <c r="AE20" s="31"/>
      <c r="AF20" s="31"/>
      <c r="AG20" s="31"/>
      <c r="AH20" s="31"/>
      <c r="AI20" s="31"/>
      <c r="AJ20" s="31"/>
      <c r="AK20" s="31"/>
      <c r="AL20" s="32"/>
    </row>
    <row r="21" spans="1:38" s="4" customFormat="1" ht="16.2" thickBot="1" x14ac:dyDescent="0.35">
      <c r="A21" s="151">
        <v>17</v>
      </c>
      <c r="B21" s="150">
        <v>24</v>
      </c>
      <c r="C21" s="150" t="s">
        <v>4</v>
      </c>
      <c r="D21" s="150">
        <v>25</v>
      </c>
      <c r="E21" s="70">
        <v>2016</v>
      </c>
      <c r="F21" s="149" t="s">
        <v>804</v>
      </c>
      <c r="G21" s="23">
        <v>42665</v>
      </c>
      <c r="H21" s="24">
        <v>42667</v>
      </c>
      <c r="I21" s="67" t="s">
        <v>803</v>
      </c>
      <c r="J21" s="51" t="s">
        <v>802</v>
      </c>
      <c r="K21" s="52"/>
      <c r="L21" s="52"/>
      <c r="M21" s="52"/>
      <c r="N21" s="53"/>
      <c r="O21" s="28" t="s">
        <v>801</v>
      </c>
      <c r="P21" s="28" t="s">
        <v>85</v>
      </c>
      <c r="Q21" s="29" t="s">
        <v>85</v>
      </c>
      <c r="R21" s="110" t="str">
        <f t="shared" si="3"/>
        <v>◄</v>
      </c>
      <c r="S21" s="11" t="s">
        <v>803</v>
      </c>
      <c r="T21" s="6"/>
      <c r="U21" s="110" t="str">
        <f t="shared" si="4"/>
        <v>◄</v>
      </c>
      <c r="V21" s="22" t="s">
        <v>899</v>
      </c>
      <c r="W21" s="6"/>
      <c r="X21" s="111" t="str">
        <f t="shared" si="0"/>
        <v>◄</v>
      </c>
      <c r="Y21" s="7" t="str">
        <f t="shared" si="1"/>
        <v>◄</v>
      </c>
      <c r="Z21" s="6"/>
      <c r="AA21" s="6"/>
      <c r="AB21" s="112" t="str">
        <f t="shared" si="2"/>
        <v/>
      </c>
      <c r="AC21" s="30"/>
      <c r="AD21" s="31"/>
      <c r="AE21" s="31"/>
      <c r="AF21" s="31"/>
      <c r="AG21" s="31"/>
      <c r="AH21" s="31"/>
      <c r="AI21" s="31"/>
      <c r="AJ21" s="31"/>
      <c r="AK21" s="31"/>
      <c r="AL21" s="32"/>
    </row>
    <row r="22" spans="1:38" s="4" customFormat="1" ht="16.2" thickBot="1" x14ac:dyDescent="0.35">
      <c r="A22" s="151">
        <v>18</v>
      </c>
      <c r="B22" s="150">
        <v>26</v>
      </c>
      <c r="C22" s="150" t="s">
        <v>4</v>
      </c>
      <c r="D22" s="150">
        <v>27</v>
      </c>
      <c r="E22" s="70">
        <v>2016</v>
      </c>
      <c r="F22" s="149" t="s">
        <v>800</v>
      </c>
      <c r="G22" s="23">
        <v>42665</v>
      </c>
      <c r="H22" s="24">
        <v>42667</v>
      </c>
      <c r="I22" s="67" t="s">
        <v>799</v>
      </c>
      <c r="J22" s="51" t="s">
        <v>798</v>
      </c>
      <c r="K22" s="52"/>
      <c r="L22" s="52"/>
      <c r="M22" s="52"/>
      <c r="N22" s="53"/>
      <c r="O22" s="28" t="s">
        <v>797</v>
      </c>
      <c r="P22" s="28" t="s">
        <v>0</v>
      </c>
      <c r="Q22" s="29" t="s">
        <v>796</v>
      </c>
      <c r="R22" s="110" t="str">
        <f t="shared" si="3"/>
        <v>◄</v>
      </c>
      <c r="S22" s="11" t="s">
        <v>799</v>
      </c>
      <c r="T22" s="6"/>
      <c r="U22" s="110" t="str">
        <f t="shared" si="4"/>
        <v>◄</v>
      </c>
      <c r="V22" s="21" t="s">
        <v>900</v>
      </c>
      <c r="W22" s="6"/>
      <c r="X22" s="111" t="str">
        <f t="shared" si="0"/>
        <v>◄</v>
      </c>
      <c r="Y22" s="7" t="str">
        <f t="shared" si="1"/>
        <v>◄</v>
      </c>
      <c r="Z22" s="6"/>
      <c r="AA22" s="6"/>
      <c r="AB22" s="112" t="str">
        <f t="shared" si="2"/>
        <v/>
      </c>
      <c r="AC22" s="30"/>
      <c r="AD22" s="31"/>
      <c r="AE22" s="31"/>
      <c r="AF22" s="31"/>
      <c r="AG22" s="31"/>
      <c r="AH22" s="31"/>
      <c r="AI22" s="31"/>
      <c r="AJ22" s="31"/>
      <c r="AK22" s="31"/>
      <c r="AL22" s="32"/>
    </row>
    <row r="23" spans="1:38" s="4" customFormat="1" ht="16.2" thickBot="1" x14ac:dyDescent="0.35">
      <c r="A23" s="151">
        <v>19</v>
      </c>
      <c r="B23" s="150">
        <v>28</v>
      </c>
      <c r="C23" s="150" t="s">
        <v>4</v>
      </c>
      <c r="D23" s="150">
        <v>29</v>
      </c>
      <c r="E23" s="70">
        <v>2016</v>
      </c>
      <c r="F23" s="149" t="s">
        <v>795</v>
      </c>
      <c r="G23" s="23">
        <v>42665</v>
      </c>
      <c r="H23" s="24">
        <v>42667</v>
      </c>
      <c r="I23" s="67" t="s">
        <v>794</v>
      </c>
      <c r="J23" s="51" t="s">
        <v>793</v>
      </c>
      <c r="K23" s="52"/>
      <c r="L23" s="52"/>
      <c r="M23" s="52"/>
      <c r="N23" s="53"/>
      <c r="O23" s="28" t="s">
        <v>792</v>
      </c>
      <c r="P23" s="28" t="s">
        <v>85</v>
      </c>
      <c r="Q23" s="29" t="s">
        <v>85</v>
      </c>
      <c r="R23" s="110" t="str">
        <f t="shared" si="3"/>
        <v>◄</v>
      </c>
      <c r="S23" s="11" t="s">
        <v>794</v>
      </c>
      <c r="T23" s="6"/>
      <c r="U23" s="110" t="str">
        <f t="shared" si="4"/>
        <v>◄</v>
      </c>
      <c r="V23" s="22" t="s">
        <v>901</v>
      </c>
      <c r="W23" s="6"/>
      <c r="X23" s="111" t="str">
        <f t="shared" si="0"/>
        <v>◄</v>
      </c>
      <c r="Y23" s="7" t="str">
        <f t="shared" si="1"/>
        <v>◄</v>
      </c>
      <c r="Z23" s="6"/>
      <c r="AA23" s="6"/>
      <c r="AB23" s="112" t="str">
        <f t="shared" si="2"/>
        <v/>
      </c>
      <c r="AC23" s="30"/>
      <c r="AD23" s="31"/>
      <c r="AE23" s="31"/>
      <c r="AF23" s="31"/>
      <c r="AG23" s="31"/>
      <c r="AH23" s="31"/>
      <c r="AI23" s="31"/>
      <c r="AJ23" s="31"/>
      <c r="AK23" s="31"/>
      <c r="AL23" s="32"/>
    </row>
    <row r="24" spans="1:38" s="4" customFormat="1" ht="18" customHeight="1" thickBot="1" x14ac:dyDescent="0.35">
      <c r="A24" s="123">
        <v>20</v>
      </c>
      <c r="B24" s="148">
        <v>30</v>
      </c>
      <c r="C24" s="148" t="s">
        <v>4</v>
      </c>
      <c r="D24" s="148">
        <v>31</v>
      </c>
      <c r="E24" s="72">
        <v>2016</v>
      </c>
      <c r="F24" s="41" t="s">
        <v>791</v>
      </c>
      <c r="G24" s="42">
        <v>42665</v>
      </c>
      <c r="H24" s="43">
        <v>42667</v>
      </c>
      <c r="I24" s="67" t="s">
        <v>790</v>
      </c>
      <c r="J24" s="57" t="s">
        <v>789</v>
      </c>
      <c r="K24" s="58"/>
      <c r="L24" s="58"/>
      <c r="M24" s="58"/>
      <c r="N24" s="59"/>
      <c r="O24" s="28" t="s">
        <v>788</v>
      </c>
      <c r="P24" s="28" t="s">
        <v>85</v>
      </c>
      <c r="Q24" s="29" t="s">
        <v>85</v>
      </c>
      <c r="R24" s="113" t="str">
        <f t="shared" si="3"/>
        <v>◄</v>
      </c>
      <c r="S24" s="11" t="s">
        <v>790</v>
      </c>
      <c r="T24" s="114"/>
      <c r="U24" s="113" t="str">
        <f t="shared" si="4"/>
        <v>◄</v>
      </c>
      <c r="V24" s="22" t="s">
        <v>902</v>
      </c>
      <c r="W24" s="114"/>
      <c r="X24" s="115" t="str">
        <f t="shared" si="0"/>
        <v>◄</v>
      </c>
      <c r="Y24" s="116" t="str">
        <f t="shared" si="1"/>
        <v>◄</v>
      </c>
      <c r="Z24" s="114"/>
      <c r="AA24" s="114"/>
      <c r="AB24" s="117" t="str">
        <f t="shared" si="2"/>
        <v/>
      </c>
      <c r="AC24" s="30"/>
      <c r="AD24" s="31"/>
      <c r="AE24" s="31"/>
      <c r="AF24" s="31"/>
      <c r="AG24" s="31"/>
      <c r="AH24" s="31"/>
      <c r="AI24" s="31"/>
      <c r="AJ24" s="31"/>
      <c r="AK24" s="31"/>
      <c r="AL24" s="32"/>
    </row>
    <row r="25" spans="1:38" x14ac:dyDescent="0.3">
      <c r="R25"/>
      <c r="T25"/>
      <c r="U25"/>
      <c r="W25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  <row r="47" spans="18:23" x14ac:dyDescent="0.3">
      <c r="R47"/>
      <c r="T47"/>
      <c r="U47"/>
      <c r="W47"/>
    </row>
    <row r="48" spans="18:23" x14ac:dyDescent="0.3">
      <c r="R48"/>
      <c r="T48"/>
      <c r="U48"/>
      <c r="W48"/>
    </row>
    <row r="49" spans="18:23" x14ac:dyDescent="0.3">
      <c r="R49"/>
      <c r="T49"/>
      <c r="U49"/>
      <c r="W49"/>
    </row>
    <row r="50" spans="18:23" x14ac:dyDescent="0.3">
      <c r="R50"/>
      <c r="T50"/>
      <c r="U50"/>
      <c r="W50"/>
    </row>
    <row r="51" spans="18:23" x14ac:dyDescent="0.3">
      <c r="R51"/>
      <c r="T51"/>
      <c r="U51"/>
      <c r="W51"/>
    </row>
  </sheetData>
  <sheetProtection sheet="1" objects="1" scenarios="1" autoFilter="0"/>
  <autoFilter ref="A1:AB51" xr:uid="{D59E3327-3E44-48BC-B60C-070EFB40C144}"/>
  <mergeCells count="11">
    <mergeCell ref="J4:N4"/>
    <mergeCell ref="O4:Q4"/>
    <mergeCell ref="G3:H3"/>
    <mergeCell ref="O3:Q3"/>
    <mergeCell ref="S2:T2"/>
    <mergeCell ref="V2:W2"/>
    <mergeCell ref="Y2:AB2"/>
    <mergeCell ref="S3:T3"/>
    <mergeCell ref="V3:W3"/>
    <mergeCell ref="Y3:Z3"/>
    <mergeCell ref="AA3:AB3"/>
  </mergeCells>
  <conditionalFormatting sqref="I4">
    <cfRule type="containsText" dxfId="236" priority="50" operator="containsText" text=" -----">
      <formula>NOT(ISERROR(SEARCH(" -----",I4)))</formula>
    </cfRule>
    <cfRule type="containsText" dxfId="235" priority="49" operator="containsText" text="◙">
      <formula>NOT(ISERROR(SEARCH("◙",I4)))</formula>
    </cfRule>
    <cfRule type="containsText" dxfId="234" priority="48" operator="containsText" text=" -----">
      <formula>NOT(ISERROR(SEARCH(" -----",I4)))</formula>
    </cfRule>
    <cfRule type="containsText" dxfId="233" priority="51" operator="containsText" text="P.">
      <formula>NOT(ISERROR(SEARCH("P.",I4)))</formula>
    </cfRule>
    <cfRule type="containsText" dxfId="232" priority="47" operator="containsText" text="?missend">
      <formula>NOT(ISERROR(SEARCH("?missend",I4)))</formula>
    </cfRule>
    <cfRule type="containsText" dxfId="231" priority="46" operator="containsText" text="P.">
      <formula>NOT(ISERROR(SEARCH("P.",I4)))</formula>
    </cfRule>
  </conditionalFormatting>
  <conditionalFormatting sqref="I4:I24">
    <cfRule type="containsText" dxfId="230" priority="45" operator="containsText" text=" -----">
      <formula>NOT(ISERROR(SEARCH(" -----",I4)))</formula>
    </cfRule>
    <cfRule type="containsText" dxfId="229" priority="44" operator="containsText" text="◙">
      <formula>NOT(ISERROR(SEARCH("◙",I4)))</formula>
    </cfRule>
  </conditionalFormatting>
  <conditionalFormatting sqref="I5:I24">
    <cfRule type="containsText" dxfId="228" priority="41" operator="containsText" text=" -----">
      <formula>NOT(ISERROR(SEARCH(" -----",I5)))</formula>
    </cfRule>
    <cfRule type="containsText" dxfId="227" priority="43" operator="containsText" text="?missend">
      <formula>NOT(ISERROR(SEARCH("?missend",I5)))</formula>
    </cfRule>
    <cfRule type="containsText" dxfId="226" priority="42" operator="containsText" text="P.">
      <formula>NOT(ISERROR(SEARCH("P.",I5)))</formula>
    </cfRule>
    <cfRule type="containsText" dxfId="225" priority="39" operator="containsText" text="P.">
      <formula>NOT(ISERROR(SEARCH("P.",I5)))</formula>
    </cfRule>
    <cfRule type="containsText" dxfId="224" priority="38" operator="containsText" text="◙">
      <formula>NOT(ISERROR(SEARCH("◙",I5)))</formula>
    </cfRule>
  </conditionalFormatting>
  <conditionalFormatting sqref="P5:Q24">
    <cfRule type="containsBlanks" dxfId="223" priority="40">
      <formula>LEN(TRIM(P5))=0</formula>
    </cfRule>
  </conditionalFormatting>
  <conditionalFormatting sqref="S4">
    <cfRule type="containsText" dxfId="222" priority="19" operator="containsText" text="◙">
      <formula>NOT(ISERROR(SEARCH("◙",S4)))</formula>
    </cfRule>
    <cfRule type="containsText" dxfId="221" priority="20" operator="containsText" text=" -----">
      <formula>NOT(ISERROR(SEARCH(" -----",S4)))</formula>
    </cfRule>
    <cfRule type="containsText" dxfId="220" priority="21" operator="containsText" text="P.">
      <formula>NOT(ISERROR(SEARCH("P.",S4)))</formula>
    </cfRule>
    <cfRule type="containsText" dxfId="219" priority="22" operator="containsText" text="?missend">
      <formula>NOT(ISERROR(SEARCH("?missend",S4)))</formula>
    </cfRule>
    <cfRule type="containsText" dxfId="218" priority="23" operator="containsText" text=" -----">
      <formula>NOT(ISERROR(SEARCH(" -----",S4)))</formula>
    </cfRule>
  </conditionalFormatting>
  <conditionalFormatting sqref="S4:S24">
    <cfRule type="containsText" dxfId="217" priority="26" operator="containsText" text="P.">
      <formula>NOT(ISERROR(SEARCH("P.",S4)))</formula>
    </cfRule>
    <cfRule type="containsText" dxfId="216" priority="24" operator="containsText" text="◙">
      <formula>NOT(ISERROR(SEARCH("◙",S4)))</formula>
    </cfRule>
    <cfRule type="containsText" dxfId="215" priority="25" operator="containsText" text=" -----">
      <formula>NOT(ISERROR(SEARCH(" -----",S4)))</formula>
    </cfRule>
  </conditionalFormatting>
  <conditionalFormatting sqref="S5:S24">
    <cfRule type="containsText" dxfId="214" priority="31" operator="containsText" text=" -----">
      <formula>NOT(ISERROR(SEARCH(" -----",S5)))</formula>
    </cfRule>
    <cfRule type="containsText" dxfId="213" priority="27" operator="containsText" text="?FDS-">
      <formula>NOT(ISERROR(SEARCH("?FDS-",S5)))</formula>
    </cfRule>
    <cfRule type="containsText" dxfId="212" priority="28" operator="containsText" text=" -----">
      <formula>NOT(ISERROR(SEARCH(" -----",S5)))</formula>
    </cfRule>
    <cfRule type="containsText" dxfId="211" priority="29" operator="containsText" text="◙">
      <formula>NOT(ISERROR(SEARCH("◙",S5)))</formula>
    </cfRule>
    <cfRule type="containsText" dxfId="210" priority="30" operator="containsText" text="P.">
      <formula>NOT(ISERROR(SEARCH("P.",S5)))</formula>
    </cfRule>
  </conditionalFormatting>
  <conditionalFormatting sqref="V4">
    <cfRule type="containsText" dxfId="209" priority="14" operator="containsText" text="?missend">
      <formula>NOT(ISERROR(SEARCH("?missend",V4)))</formula>
    </cfRule>
    <cfRule type="containsText" dxfId="208" priority="18" operator="containsText" text="P.">
      <formula>NOT(ISERROR(SEARCH("P.",V4)))</formula>
    </cfRule>
    <cfRule type="containsText" dxfId="207" priority="17" operator="containsText" text=" -----">
      <formula>NOT(ISERROR(SEARCH(" -----",V4)))</formula>
    </cfRule>
    <cfRule type="containsText" dxfId="206" priority="16" operator="containsText" text="◙">
      <formula>NOT(ISERROR(SEARCH("◙",V4)))</formula>
    </cfRule>
    <cfRule type="containsText" dxfId="205" priority="15" operator="containsText" text=" -----">
      <formula>NOT(ISERROR(SEARCH(" -----",V4)))</formula>
    </cfRule>
  </conditionalFormatting>
  <conditionalFormatting sqref="V4:V24">
    <cfRule type="containsText" dxfId="204" priority="8" operator="containsText" text="P.">
      <formula>NOT(ISERROR(SEARCH("P.",V4)))</formula>
    </cfRule>
    <cfRule type="containsText" dxfId="203" priority="6" operator="containsText" text="◙">
      <formula>NOT(ISERROR(SEARCH("◙",V4)))</formula>
    </cfRule>
    <cfRule type="containsText" dxfId="202" priority="7" operator="containsText" text=" -----">
      <formula>NOT(ISERROR(SEARCH(" -----",V4)))</formula>
    </cfRule>
  </conditionalFormatting>
  <conditionalFormatting sqref="V5:V24">
    <cfRule type="containsText" dxfId="201" priority="1" operator="containsText" text="?FDS-">
      <formula>NOT(ISERROR(SEARCH("?FDS-",V5)))</formula>
    </cfRule>
    <cfRule type="containsText" dxfId="200" priority="5" operator="containsText" text=" -----">
      <formula>NOT(ISERROR(SEARCH(" -----",V5)))</formula>
    </cfRule>
    <cfRule type="containsText" dxfId="199" priority="4" operator="containsText" text="P.">
      <formula>NOT(ISERROR(SEARCH("P.",V5)))</formula>
    </cfRule>
    <cfRule type="containsText" dxfId="198" priority="3" operator="containsText" text="◙">
      <formula>NOT(ISERROR(SEARCH("◙",V5)))</formula>
    </cfRule>
    <cfRule type="containsText" dxfId="197" priority="2" operator="containsText" text=" -----">
      <formula>NOT(ISERROR(SEARCH(" -----",V5)))</formula>
    </cfRule>
  </conditionalFormatting>
  <conditionalFormatting sqref="W5:W24">
    <cfRule type="containsText" dxfId="196" priority="32" operator="containsText" text="Ø">
      <formula>NOT(ISERROR(SEARCH("Ø",W5)))</formula>
    </cfRule>
  </conditionalFormatting>
  <conditionalFormatting sqref="X5:X24">
    <cfRule type="cellIs" dxfId="195" priority="34" operator="equal">
      <formula>"◄"</formula>
    </cfRule>
    <cfRule type="cellIs" dxfId="194" priority="35" operator="equal">
      <formula>"•"</formula>
    </cfRule>
    <cfRule type="cellIs" priority="36" operator="equal">
      <formula>"◄"</formula>
    </cfRule>
    <cfRule type="cellIs" dxfId="193" priority="37" operator="equal">
      <formula>"►"</formula>
    </cfRule>
  </conditionalFormatting>
  <conditionalFormatting sqref="Y4">
    <cfRule type="containsText" dxfId="192" priority="9" operator="containsText" text=" -">
      <formula>NOT(ISERROR(SEARCH(" -",Y4)))</formula>
    </cfRule>
  </conditionalFormatting>
  <conditionalFormatting sqref="Z4:AA24">
    <cfRule type="containsText" dxfId="191" priority="10" operator="containsText" text="Ø">
      <formula>NOT(ISERROR(SEARCH("Ø",Z4)))</formula>
    </cfRule>
  </conditionalFormatting>
  <hyperlinks>
    <hyperlink ref="J3" r:id="rId1" display="https://timbres-be-album.jouwweb.be/timbres-be/albums-fr-a2010-j2019-inventaire-disposition-des-feuilles/album-fr-a2016-4569-4664b-invent?preview=eyJ0eXAiOiJKV1QiLCJhbGciOiJIUzI1NiJ9.eyJpYXQiOjE3MTEzODU2NDUuOTc2NjAzLCJleHAiOjE3MTEzODkyNDUuOTc2NjEzLCJ3aWQiOjE3OTgxNDV9.MRTMmBBTkcxT0J95N8EfnEIuu3gbL_kbOIOXjuYo5nc&amp;_gl=1*1xopaty*_ga*Njc5NjU2NDcuMTcxMTM1MzMzMQ..*_ga_E6PZPGE4QM*MTcxMTM4NTYzMC43LjEuMTcxMTM4NTY0NC40Ni4wLjA." xr:uid="{9D1FBDC2-DE8A-453D-B743-2D49CA5A4E0D}"/>
  </hyperlinks>
  <printOptions horizontalCentered="1"/>
  <pageMargins left="0" right="0" top="0.31496062992125984" bottom="0" header="0" footer="0"/>
  <pageSetup paperSize="9" scale="79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C85B2-A5AB-4925-945B-F797810B5C2C}">
  <dimension ref="A1:AO45"/>
  <sheetViews>
    <sheetView showZeros="0" zoomScale="80" zoomScaleNormal="80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I32" sqref="I32"/>
    </sheetView>
  </sheetViews>
  <sheetFormatPr defaultColWidth="8.88671875" defaultRowHeight="14.4" x14ac:dyDescent="0.3"/>
  <cols>
    <col min="1" max="1" width="6.6640625" style="17" customWidth="1"/>
    <col min="2" max="2" width="5.109375" style="17" customWidth="1"/>
    <col min="3" max="3" width="4.21875" style="17" customWidth="1"/>
    <col min="4" max="4" width="5.109375" style="17" customWidth="1"/>
    <col min="5" max="5" width="7" style="1" customWidth="1"/>
    <col min="6" max="6" width="26.6640625" style="1" customWidth="1"/>
    <col min="7" max="7" width="11.109375" style="3" customWidth="1"/>
    <col min="8" max="8" width="11.109375" style="9" customWidth="1"/>
    <col min="9" max="9" width="16.77734375" style="152" customWidth="1"/>
    <col min="10" max="10" width="41.4414062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2" customWidth="1"/>
    <col min="19" max="19" width="14.5546875" style="1" customWidth="1"/>
    <col min="20" max="20" width="5.21875" style="32" customWidth="1"/>
    <col min="21" max="21" width="2.88671875" style="32" customWidth="1"/>
    <col min="22" max="22" width="16.109375" style="1" customWidth="1"/>
    <col min="23" max="23" width="6" style="32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0"/>
      <c r="S1" s="10"/>
      <c r="T1" s="80"/>
      <c r="U1" s="80"/>
      <c r="V1" s="10"/>
      <c r="W1" s="80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2"/>
      <c r="J2" s="102" t="s">
        <v>992</v>
      </c>
      <c r="K2" s="102"/>
      <c r="L2" s="102"/>
      <c r="M2" s="101"/>
      <c r="N2" s="100"/>
      <c r="O2" s="74"/>
      <c r="P2" s="74"/>
      <c r="Q2" s="75"/>
      <c r="R2" s="106"/>
      <c r="S2" s="175" t="s">
        <v>179</v>
      </c>
      <c r="T2" s="176"/>
      <c r="U2" s="106"/>
      <c r="V2" s="175" t="s">
        <v>179</v>
      </c>
      <c r="W2" s="176"/>
      <c r="X2" s="107"/>
      <c r="Y2" s="179" t="s">
        <v>183</v>
      </c>
      <c r="Z2" s="180"/>
      <c r="AA2" s="180"/>
      <c r="AB2" s="181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60"/>
      <c r="B3" s="61"/>
      <c r="C3" s="62"/>
      <c r="D3" s="62"/>
      <c r="E3" s="62"/>
      <c r="F3" s="16"/>
      <c r="G3" s="191" t="s">
        <v>71</v>
      </c>
      <c r="H3" s="192"/>
      <c r="I3" s="63"/>
      <c r="J3" s="198" t="s">
        <v>991</v>
      </c>
      <c r="K3" s="199"/>
      <c r="L3" s="199"/>
      <c r="M3" s="199"/>
      <c r="N3" s="200"/>
      <c r="O3" s="193" t="s">
        <v>76</v>
      </c>
      <c r="P3" s="194"/>
      <c r="Q3" s="195"/>
      <c r="R3" s="109" t="s">
        <v>180</v>
      </c>
      <c r="S3" s="177" t="s">
        <v>181</v>
      </c>
      <c r="T3" s="178"/>
      <c r="U3" s="109" t="s">
        <v>180</v>
      </c>
      <c r="V3" s="177" t="s">
        <v>181</v>
      </c>
      <c r="W3" s="178"/>
      <c r="X3" s="87"/>
      <c r="Y3" s="182" t="s">
        <v>184</v>
      </c>
      <c r="Z3" s="183"/>
      <c r="AA3" s="184" t="s">
        <v>77</v>
      </c>
      <c r="AB3" s="185"/>
    </row>
    <row r="4" spans="1:41" customFormat="1" ht="16.8" customHeight="1" thickBot="1" x14ac:dyDescent="0.4">
      <c r="A4" s="73" t="s">
        <v>72</v>
      </c>
      <c r="B4" s="18" t="s">
        <v>3</v>
      </c>
      <c r="C4" s="18" t="s">
        <v>4</v>
      </c>
      <c r="D4" s="18" t="s">
        <v>3</v>
      </c>
      <c r="E4" s="14" t="s">
        <v>73</v>
      </c>
      <c r="F4" s="15" t="s">
        <v>42</v>
      </c>
      <c r="G4" s="13" t="s">
        <v>74</v>
      </c>
      <c r="H4" s="13" t="s">
        <v>75</v>
      </c>
      <c r="I4" s="64" t="s">
        <v>41</v>
      </c>
      <c r="J4" s="186" t="s">
        <v>669</v>
      </c>
      <c r="K4" s="187"/>
      <c r="L4" s="187"/>
      <c r="M4" s="187"/>
      <c r="N4" s="188"/>
      <c r="O4" s="189" t="s">
        <v>78</v>
      </c>
      <c r="P4" s="190"/>
      <c r="Q4" s="190"/>
      <c r="R4" s="81" t="str">
        <f>IF(COUNTIF(R5:R23,"◄")=0,"☺","☻")</f>
        <v>☻</v>
      </c>
      <c r="S4" s="82" t="s">
        <v>41</v>
      </c>
      <c r="T4" s="83" t="s">
        <v>1</v>
      </c>
      <c r="U4" s="84" t="str">
        <f>IF(COUNTIF(U5:U23,"◄")=0,"☺","☻")</f>
        <v>☻</v>
      </c>
      <c r="V4" s="82" t="s">
        <v>182</v>
      </c>
      <c r="W4" s="85" t="s">
        <v>2</v>
      </c>
      <c r="X4" s="88" t="str">
        <f>IF(Y4="","☺","☻")</f>
        <v>☻</v>
      </c>
      <c r="Y4" s="89" t="str">
        <f>IF(COUNTIF(Y5:Y23,"◄")=0,"",(CONCATENATE(" - ",COUNTIF(Y5:Y23,"◄"))))</f>
        <v xml:space="preserve"> - 19</v>
      </c>
      <c r="Z4" s="90" t="s">
        <v>5</v>
      </c>
      <c r="AA4" s="90" t="s">
        <v>5</v>
      </c>
      <c r="AB4" s="91">
        <f>COUNTIF(AB5:AB23,"►")</f>
        <v>0</v>
      </c>
    </row>
    <row r="5" spans="1:41" ht="16.2" thickBot="1" x14ac:dyDescent="0.35">
      <c r="A5" s="142">
        <v>1</v>
      </c>
      <c r="B5" s="141">
        <v>1</v>
      </c>
      <c r="C5" s="141" t="s">
        <v>4</v>
      </c>
      <c r="D5" s="141">
        <v>2</v>
      </c>
      <c r="E5" s="140">
        <v>2017</v>
      </c>
      <c r="F5" s="139" t="s">
        <v>990</v>
      </c>
      <c r="G5" s="136">
        <v>42763</v>
      </c>
      <c r="H5" s="135">
        <v>42765</v>
      </c>
      <c r="I5" s="82" t="s">
        <v>989</v>
      </c>
      <c r="J5" s="158" t="s">
        <v>988</v>
      </c>
      <c r="K5" s="157"/>
      <c r="L5" s="157"/>
      <c r="M5" s="157"/>
      <c r="N5" s="156"/>
      <c r="O5" s="28" t="s">
        <v>987</v>
      </c>
      <c r="P5" s="28" t="s">
        <v>85</v>
      </c>
      <c r="Q5" s="29" t="s">
        <v>85</v>
      </c>
      <c r="R5" s="110" t="str">
        <f>IF(T5&gt;0,"ok","◄")</f>
        <v>◄</v>
      </c>
      <c r="S5" s="11" t="s">
        <v>989</v>
      </c>
      <c r="T5" s="6"/>
      <c r="U5" s="110" t="str">
        <f>IF(W5&gt;0,"ok","◄")</f>
        <v>◄</v>
      </c>
      <c r="V5" s="21" t="s">
        <v>1082</v>
      </c>
      <c r="W5" s="6"/>
      <c r="X5" s="111" t="str">
        <f t="shared" ref="X5:X23" si="0">IF(AND(Y5="◄",AB5="►"),"◄?►",IF(Y5="◄","◄",IF(AB5="►","►","")))</f>
        <v>◄</v>
      </c>
      <c r="Y5" s="7" t="str">
        <f t="shared" ref="Y5:Y23" si="1">IF(Z5&gt;0,"","◄")</f>
        <v>◄</v>
      </c>
      <c r="Z5" s="6"/>
      <c r="AA5" s="6"/>
      <c r="AB5" s="112" t="str">
        <f t="shared" ref="AB5:AB23" si="2">IF(AA5&gt;0,"►","")</f>
        <v/>
      </c>
    </row>
    <row r="6" spans="1:41" ht="16.2" thickBot="1" x14ac:dyDescent="0.35">
      <c r="A6" s="19">
        <v>2</v>
      </c>
      <c r="B6" s="20">
        <v>3</v>
      </c>
      <c r="C6" s="79" t="s">
        <v>4</v>
      </c>
      <c r="D6" s="79">
        <v>3</v>
      </c>
      <c r="E6" s="138">
        <v>2017</v>
      </c>
      <c r="F6" s="137" t="s">
        <v>986</v>
      </c>
      <c r="G6" s="136">
        <v>42763</v>
      </c>
      <c r="H6" s="135">
        <v>42765</v>
      </c>
      <c r="I6" s="82" t="s">
        <v>985</v>
      </c>
      <c r="J6" s="134" t="s">
        <v>984</v>
      </c>
      <c r="K6" s="12"/>
      <c r="L6" s="12"/>
      <c r="M6" s="12"/>
      <c r="N6" s="133"/>
      <c r="O6" s="28" t="s">
        <v>983</v>
      </c>
      <c r="P6" s="28" t="s">
        <v>0</v>
      </c>
      <c r="Q6" s="29" t="s">
        <v>982</v>
      </c>
      <c r="R6" s="110" t="str">
        <f t="shared" ref="R6:R23" si="3">IF(T6&gt;0,"ok","◄")</f>
        <v>◄</v>
      </c>
      <c r="S6" s="11" t="s">
        <v>985</v>
      </c>
      <c r="T6" s="6"/>
      <c r="U6" s="110" t="str">
        <f t="shared" ref="U6:U22" si="4">IF(W6&gt;0,"ok","◄")</f>
        <v>◄</v>
      </c>
      <c r="V6" s="22" t="s">
        <v>1083</v>
      </c>
      <c r="W6" s="6"/>
      <c r="X6" s="111" t="str">
        <f t="shared" si="0"/>
        <v>◄</v>
      </c>
      <c r="Y6" s="7" t="str">
        <f t="shared" si="1"/>
        <v>◄</v>
      </c>
      <c r="Z6" s="6"/>
      <c r="AA6" s="6"/>
      <c r="AB6" s="112" t="str">
        <f t="shared" si="2"/>
        <v/>
      </c>
    </row>
    <row r="7" spans="1:41" ht="16.2" thickBot="1" x14ac:dyDescent="0.35">
      <c r="A7" s="19">
        <v>3</v>
      </c>
      <c r="B7" s="20">
        <v>4</v>
      </c>
      <c r="C7" s="20" t="s">
        <v>4</v>
      </c>
      <c r="D7" s="20">
        <v>5</v>
      </c>
      <c r="E7" s="138">
        <v>2017</v>
      </c>
      <c r="F7" s="137" t="s">
        <v>981</v>
      </c>
      <c r="G7" s="136">
        <v>42798</v>
      </c>
      <c r="H7" s="135">
        <v>42800</v>
      </c>
      <c r="I7" s="82" t="s">
        <v>980</v>
      </c>
      <c r="J7" s="134" t="s">
        <v>979</v>
      </c>
      <c r="K7" s="12"/>
      <c r="L7" s="12"/>
      <c r="M7" s="12"/>
      <c r="N7" s="133"/>
      <c r="O7" s="28" t="s">
        <v>978</v>
      </c>
      <c r="P7" s="28" t="s">
        <v>0</v>
      </c>
      <c r="Q7" s="29" t="s">
        <v>977</v>
      </c>
      <c r="R7" s="110" t="str">
        <f t="shared" si="3"/>
        <v>◄</v>
      </c>
      <c r="S7" s="11" t="s">
        <v>980</v>
      </c>
      <c r="T7" s="6"/>
      <c r="U7" s="110" t="str">
        <f t="shared" si="4"/>
        <v>◄</v>
      </c>
      <c r="V7" s="22" t="s">
        <v>1084</v>
      </c>
      <c r="W7" s="6"/>
      <c r="X7" s="111" t="str">
        <f t="shared" si="0"/>
        <v>◄</v>
      </c>
      <c r="Y7" s="7" t="str">
        <f t="shared" si="1"/>
        <v>◄</v>
      </c>
      <c r="Z7" s="6"/>
      <c r="AA7" s="6"/>
      <c r="AB7" s="112" t="str">
        <f t="shared" si="2"/>
        <v/>
      </c>
    </row>
    <row r="8" spans="1:41" ht="16.2" thickBot="1" x14ac:dyDescent="0.35">
      <c r="A8" s="19">
        <v>4</v>
      </c>
      <c r="B8" s="20">
        <v>6</v>
      </c>
      <c r="C8" s="79" t="s">
        <v>4</v>
      </c>
      <c r="D8" s="79">
        <v>6</v>
      </c>
      <c r="E8" s="138">
        <v>2017</v>
      </c>
      <c r="F8" s="137" t="s">
        <v>976</v>
      </c>
      <c r="G8" s="136">
        <v>42798</v>
      </c>
      <c r="H8" s="135">
        <v>42800</v>
      </c>
      <c r="I8" s="82" t="s">
        <v>975</v>
      </c>
      <c r="J8" s="134" t="s">
        <v>974</v>
      </c>
      <c r="K8" s="12"/>
      <c r="L8" s="12"/>
      <c r="M8" s="12"/>
      <c r="N8" s="133"/>
      <c r="O8" s="28" t="s">
        <v>973</v>
      </c>
      <c r="P8" s="28" t="s">
        <v>0</v>
      </c>
      <c r="Q8" s="29" t="s">
        <v>972</v>
      </c>
      <c r="R8" s="110" t="str">
        <f t="shared" si="3"/>
        <v>◄</v>
      </c>
      <c r="S8" s="11" t="s">
        <v>975</v>
      </c>
      <c r="T8" s="6"/>
      <c r="U8" s="110" t="str">
        <f t="shared" si="4"/>
        <v>◄</v>
      </c>
      <c r="V8" s="22" t="s">
        <v>1085</v>
      </c>
      <c r="W8" s="6"/>
      <c r="X8" s="111" t="str">
        <f t="shared" si="0"/>
        <v>◄</v>
      </c>
      <c r="Y8" s="7" t="str">
        <f t="shared" si="1"/>
        <v>◄</v>
      </c>
      <c r="Z8" s="6"/>
      <c r="AA8" s="6"/>
      <c r="AB8" s="112" t="str">
        <f t="shared" si="2"/>
        <v/>
      </c>
    </row>
    <row r="9" spans="1:41" ht="16.2" thickBot="1" x14ac:dyDescent="0.35">
      <c r="A9" s="19">
        <v>5</v>
      </c>
      <c r="B9" s="20">
        <v>7</v>
      </c>
      <c r="C9" s="20" t="s">
        <v>4</v>
      </c>
      <c r="D9" s="20">
        <v>8</v>
      </c>
      <c r="E9" s="138">
        <v>2017</v>
      </c>
      <c r="F9" s="137" t="s">
        <v>971</v>
      </c>
      <c r="G9" s="136">
        <v>42798</v>
      </c>
      <c r="H9" s="135">
        <v>42800</v>
      </c>
      <c r="I9" s="82" t="s">
        <v>970</v>
      </c>
      <c r="J9" s="134" t="s">
        <v>969</v>
      </c>
      <c r="K9" s="12"/>
      <c r="L9" s="12"/>
      <c r="M9" s="12"/>
      <c r="N9" s="133"/>
      <c r="O9" s="28" t="s">
        <v>968</v>
      </c>
      <c r="P9" s="28" t="s">
        <v>0</v>
      </c>
      <c r="Q9" s="29" t="s">
        <v>967</v>
      </c>
      <c r="R9" s="110" t="str">
        <f t="shared" si="3"/>
        <v>◄</v>
      </c>
      <c r="S9" s="11" t="s">
        <v>970</v>
      </c>
      <c r="T9" s="6"/>
      <c r="U9" s="110" t="str">
        <f t="shared" si="4"/>
        <v>◄</v>
      </c>
      <c r="V9" s="22" t="s">
        <v>1086</v>
      </c>
      <c r="W9" s="6"/>
      <c r="X9" s="111" t="str">
        <f t="shared" si="0"/>
        <v>◄</v>
      </c>
      <c r="Y9" s="7" t="str">
        <f t="shared" si="1"/>
        <v>◄</v>
      </c>
      <c r="Z9" s="6"/>
      <c r="AA9" s="6"/>
      <c r="AB9" s="112" t="str">
        <f t="shared" si="2"/>
        <v/>
      </c>
    </row>
    <row r="10" spans="1:41" s="4" customFormat="1" ht="16.2" customHeight="1" thickBot="1" x14ac:dyDescent="0.35">
      <c r="A10" s="33">
        <v>6</v>
      </c>
      <c r="B10" s="34">
        <v>9</v>
      </c>
      <c r="C10" s="34" t="s">
        <v>4</v>
      </c>
      <c r="D10" s="34">
        <v>10</v>
      </c>
      <c r="E10" s="71">
        <v>2017</v>
      </c>
      <c r="F10" s="54" t="s">
        <v>966</v>
      </c>
      <c r="G10" s="23">
        <v>42896</v>
      </c>
      <c r="H10" s="24">
        <v>42898</v>
      </c>
      <c r="I10" s="82" t="s">
        <v>965</v>
      </c>
      <c r="J10" s="51" t="s">
        <v>964</v>
      </c>
      <c r="K10" s="55"/>
      <c r="L10" s="55"/>
      <c r="M10" s="55"/>
      <c r="N10" s="56"/>
      <c r="O10" s="28" t="s">
        <v>963</v>
      </c>
      <c r="P10" s="28" t="s">
        <v>0</v>
      </c>
      <c r="Q10" s="29" t="s">
        <v>962</v>
      </c>
      <c r="R10" s="110" t="str">
        <f t="shared" si="3"/>
        <v>◄</v>
      </c>
      <c r="S10" s="11" t="s">
        <v>965</v>
      </c>
      <c r="T10" s="6"/>
      <c r="U10" s="110" t="str">
        <f t="shared" si="4"/>
        <v>◄</v>
      </c>
      <c r="V10" s="22" t="s">
        <v>1087</v>
      </c>
      <c r="W10" s="6"/>
      <c r="X10" s="111" t="str">
        <f t="shared" si="0"/>
        <v>◄</v>
      </c>
      <c r="Y10" s="7" t="str">
        <f t="shared" si="1"/>
        <v>◄</v>
      </c>
      <c r="Z10" s="6"/>
      <c r="AA10" s="6"/>
      <c r="AB10" s="112" t="str">
        <f t="shared" si="2"/>
        <v/>
      </c>
      <c r="AC10" s="30"/>
      <c r="AD10" s="31"/>
      <c r="AE10" s="31"/>
      <c r="AF10" s="31"/>
      <c r="AG10" s="31"/>
      <c r="AH10" s="31"/>
      <c r="AI10" s="31"/>
      <c r="AJ10" s="31"/>
      <c r="AK10" s="31"/>
      <c r="AL10" s="32"/>
    </row>
    <row r="11" spans="1:41" ht="16.2" thickBot="1" x14ac:dyDescent="0.35">
      <c r="A11" s="19">
        <v>7</v>
      </c>
      <c r="B11" s="20">
        <v>11</v>
      </c>
      <c r="C11" s="20" t="s">
        <v>4</v>
      </c>
      <c r="D11" s="20">
        <v>12</v>
      </c>
      <c r="E11" s="138">
        <v>2017</v>
      </c>
      <c r="F11" s="137" t="s">
        <v>961</v>
      </c>
      <c r="G11" s="136">
        <v>42896</v>
      </c>
      <c r="H11" s="135">
        <v>42898</v>
      </c>
      <c r="I11" s="82" t="s">
        <v>960</v>
      </c>
      <c r="J11" s="134" t="s">
        <v>959</v>
      </c>
      <c r="K11" s="12"/>
      <c r="L11" s="12"/>
      <c r="M11" s="12"/>
      <c r="N11" s="133"/>
      <c r="O11" s="28" t="s">
        <v>958</v>
      </c>
      <c r="P11" s="28" t="s">
        <v>0</v>
      </c>
      <c r="Q11" s="29" t="s">
        <v>957</v>
      </c>
      <c r="R11" s="110" t="str">
        <f t="shared" si="3"/>
        <v>◄</v>
      </c>
      <c r="S11" s="11" t="s">
        <v>960</v>
      </c>
      <c r="T11" s="6"/>
      <c r="U11" s="110" t="str">
        <f t="shared" si="4"/>
        <v>◄</v>
      </c>
      <c r="V11" s="21" t="s">
        <v>1088</v>
      </c>
      <c r="W11" s="6"/>
      <c r="X11" s="111" t="str">
        <f t="shared" si="0"/>
        <v>◄</v>
      </c>
      <c r="Y11" s="7" t="str">
        <f t="shared" si="1"/>
        <v>◄</v>
      </c>
      <c r="Z11" s="6"/>
      <c r="AA11" s="6"/>
      <c r="AB11" s="112" t="str">
        <f t="shared" si="2"/>
        <v/>
      </c>
    </row>
    <row r="12" spans="1:41" ht="16.2" thickBot="1" x14ac:dyDescent="0.35">
      <c r="A12" s="19">
        <v>8</v>
      </c>
      <c r="B12" s="20">
        <v>13</v>
      </c>
      <c r="C12" s="20" t="s">
        <v>4</v>
      </c>
      <c r="D12" s="20">
        <v>14</v>
      </c>
      <c r="E12" s="138">
        <v>2017</v>
      </c>
      <c r="F12" s="137" t="s">
        <v>956</v>
      </c>
      <c r="G12" s="136">
        <v>42896</v>
      </c>
      <c r="H12" s="135">
        <v>42898</v>
      </c>
      <c r="I12" s="82" t="s">
        <v>955</v>
      </c>
      <c r="J12" s="134" t="s">
        <v>954</v>
      </c>
      <c r="K12" s="12"/>
      <c r="L12" s="12"/>
      <c r="M12" s="12"/>
      <c r="N12" s="133"/>
      <c r="O12" s="28" t="s">
        <v>953</v>
      </c>
      <c r="P12" s="28" t="s">
        <v>0</v>
      </c>
      <c r="Q12" s="29" t="s">
        <v>952</v>
      </c>
      <c r="R12" s="110" t="str">
        <f t="shared" si="3"/>
        <v>◄</v>
      </c>
      <c r="S12" s="11" t="s">
        <v>955</v>
      </c>
      <c r="T12" s="6"/>
      <c r="U12" s="110" t="str">
        <f t="shared" si="4"/>
        <v>◄</v>
      </c>
      <c r="V12" s="22" t="s">
        <v>1089</v>
      </c>
      <c r="W12" s="6"/>
      <c r="X12" s="111" t="str">
        <f t="shared" si="0"/>
        <v>◄</v>
      </c>
      <c r="Y12" s="7" t="str">
        <f t="shared" si="1"/>
        <v>◄</v>
      </c>
      <c r="Z12" s="6"/>
      <c r="AA12" s="6"/>
      <c r="AB12" s="112" t="str">
        <f t="shared" si="2"/>
        <v/>
      </c>
    </row>
    <row r="13" spans="1:41" ht="16.2" thickBot="1" x14ac:dyDescent="0.35">
      <c r="A13" s="19">
        <v>9</v>
      </c>
      <c r="B13" s="20">
        <v>15</v>
      </c>
      <c r="C13" s="79" t="s">
        <v>4</v>
      </c>
      <c r="D13" s="79">
        <v>15</v>
      </c>
      <c r="E13" s="138">
        <v>2017</v>
      </c>
      <c r="F13" s="137" t="s">
        <v>951</v>
      </c>
      <c r="G13" s="136">
        <v>42896</v>
      </c>
      <c r="H13" s="135">
        <v>42898</v>
      </c>
      <c r="I13" s="82" t="s">
        <v>950</v>
      </c>
      <c r="J13" s="134" t="s">
        <v>949</v>
      </c>
      <c r="K13" s="12"/>
      <c r="L13" s="12"/>
      <c r="M13" s="12"/>
      <c r="N13" s="133"/>
      <c r="O13" s="28" t="s">
        <v>948</v>
      </c>
      <c r="P13" s="28" t="s">
        <v>0</v>
      </c>
      <c r="Q13" s="29" t="s">
        <v>947</v>
      </c>
      <c r="R13" s="110" t="str">
        <f t="shared" si="3"/>
        <v>◄</v>
      </c>
      <c r="S13" s="11" t="s">
        <v>950</v>
      </c>
      <c r="T13" s="6"/>
      <c r="U13" s="110" t="str">
        <f t="shared" si="4"/>
        <v>◄</v>
      </c>
      <c r="V13" s="22" t="s">
        <v>1090</v>
      </c>
      <c r="W13" s="6"/>
      <c r="X13" s="111" t="str">
        <f t="shared" si="0"/>
        <v>◄</v>
      </c>
      <c r="Y13" s="7" t="str">
        <f t="shared" si="1"/>
        <v>◄</v>
      </c>
      <c r="Z13" s="6"/>
      <c r="AA13" s="6"/>
      <c r="AB13" s="112" t="str">
        <f t="shared" si="2"/>
        <v/>
      </c>
    </row>
    <row r="14" spans="1:41" ht="16.2" thickBot="1" x14ac:dyDescent="0.35">
      <c r="A14" s="19">
        <v>10</v>
      </c>
      <c r="B14" s="20">
        <v>16</v>
      </c>
      <c r="C14" s="20" t="s">
        <v>4</v>
      </c>
      <c r="D14" s="20">
        <v>17</v>
      </c>
      <c r="E14" s="138">
        <v>2017</v>
      </c>
      <c r="F14" s="137" t="s">
        <v>946</v>
      </c>
      <c r="G14" s="136">
        <v>42896</v>
      </c>
      <c r="H14" s="135">
        <v>42898</v>
      </c>
      <c r="I14" s="82" t="s">
        <v>945</v>
      </c>
      <c r="J14" s="134" t="s">
        <v>944</v>
      </c>
      <c r="K14" s="12"/>
      <c r="L14" s="12"/>
      <c r="M14" s="12"/>
      <c r="N14" s="133"/>
      <c r="O14" s="28" t="s">
        <v>943</v>
      </c>
      <c r="P14" s="28" t="s">
        <v>85</v>
      </c>
      <c r="Q14" s="29" t="s">
        <v>85</v>
      </c>
      <c r="R14" s="110" t="str">
        <f t="shared" si="3"/>
        <v>◄</v>
      </c>
      <c r="S14" s="11" t="s">
        <v>945</v>
      </c>
      <c r="T14" s="6"/>
      <c r="U14" s="110" t="str">
        <f t="shared" si="4"/>
        <v>◄</v>
      </c>
      <c r="V14" s="22" t="s">
        <v>1091</v>
      </c>
      <c r="W14" s="6"/>
      <c r="X14" s="111" t="str">
        <f t="shared" si="0"/>
        <v>◄</v>
      </c>
      <c r="Y14" s="7" t="str">
        <f t="shared" si="1"/>
        <v>◄</v>
      </c>
      <c r="Z14" s="6"/>
      <c r="AA14" s="6"/>
      <c r="AB14" s="112" t="str">
        <f t="shared" si="2"/>
        <v/>
      </c>
    </row>
    <row r="15" spans="1:41" ht="16.2" thickBot="1" x14ac:dyDescent="0.35">
      <c r="A15" s="19">
        <v>11</v>
      </c>
      <c r="B15" s="20">
        <v>18</v>
      </c>
      <c r="C15" s="79" t="s">
        <v>4</v>
      </c>
      <c r="D15" s="79">
        <v>18</v>
      </c>
      <c r="E15" s="138">
        <v>2017</v>
      </c>
      <c r="F15" s="137" t="s">
        <v>942</v>
      </c>
      <c r="G15" s="136">
        <v>42966</v>
      </c>
      <c r="H15" s="135">
        <v>42968</v>
      </c>
      <c r="I15" s="82" t="s">
        <v>941</v>
      </c>
      <c r="J15" s="134" t="s">
        <v>940</v>
      </c>
      <c r="K15" s="12"/>
      <c r="L15" s="12"/>
      <c r="M15" s="12"/>
      <c r="N15" s="133"/>
      <c r="O15" s="28" t="s">
        <v>939</v>
      </c>
      <c r="P15" s="28" t="s">
        <v>0</v>
      </c>
      <c r="Q15" s="29" t="s">
        <v>938</v>
      </c>
      <c r="R15" s="110" t="str">
        <f t="shared" si="3"/>
        <v>◄</v>
      </c>
      <c r="S15" s="11" t="s">
        <v>941</v>
      </c>
      <c r="T15" s="6"/>
      <c r="U15" s="110" t="str">
        <f t="shared" si="4"/>
        <v>◄</v>
      </c>
      <c r="V15" s="22" t="s">
        <v>1092</v>
      </c>
      <c r="W15" s="6"/>
      <c r="X15" s="111" t="str">
        <f t="shared" si="0"/>
        <v>◄</v>
      </c>
      <c r="Y15" s="7" t="str">
        <f t="shared" si="1"/>
        <v>◄</v>
      </c>
      <c r="Z15" s="6"/>
      <c r="AA15" s="6"/>
      <c r="AB15" s="112" t="str">
        <f t="shared" si="2"/>
        <v/>
      </c>
    </row>
    <row r="16" spans="1:41" ht="16.2" thickBot="1" x14ac:dyDescent="0.35">
      <c r="A16" s="19">
        <v>12</v>
      </c>
      <c r="B16" s="20">
        <v>19</v>
      </c>
      <c r="C16" s="20" t="s">
        <v>4</v>
      </c>
      <c r="D16" s="20">
        <v>20</v>
      </c>
      <c r="E16" s="138">
        <v>2017</v>
      </c>
      <c r="F16" s="137" t="s">
        <v>937</v>
      </c>
      <c r="G16" s="136">
        <v>42966</v>
      </c>
      <c r="H16" s="135">
        <v>42968</v>
      </c>
      <c r="I16" s="82" t="s">
        <v>936</v>
      </c>
      <c r="J16" s="134" t="s">
        <v>935</v>
      </c>
      <c r="K16" s="12"/>
      <c r="L16" s="12"/>
      <c r="M16" s="12"/>
      <c r="N16" s="133"/>
      <c r="O16" s="28" t="s">
        <v>934</v>
      </c>
      <c r="P16" s="28" t="s">
        <v>85</v>
      </c>
      <c r="Q16" s="29" t="s">
        <v>85</v>
      </c>
      <c r="R16" s="110" t="str">
        <f t="shared" si="3"/>
        <v>◄</v>
      </c>
      <c r="S16" s="11" t="s">
        <v>936</v>
      </c>
      <c r="T16" s="6"/>
      <c r="U16" s="110" t="str">
        <f t="shared" si="4"/>
        <v>◄</v>
      </c>
      <c r="V16" s="22" t="s">
        <v>1093</v>
      </c>
      <c r="W16" s="6"/>
      <c r="X16" s="111" t="str">
        <f t="shared" si="0"/>
        <v>◄</v>
      </c>
      <c r="Y16" s="7" t="str">
        <f t="shared" si="1"/>
        <v>◄</v>
      </c>
      <c r="Z16" s="6"/>
      <c r="AA16" s="6"/>
      <c r="AB16" s="112" t="str">
        <f t="shared" si="2"/>
        <v/>
      </c>
    </row>
    <row r="17" spans="1:38" ht="16.2" thickBot="1" x14ac:dyDescent="0.35">
      <c r="A17" s="19">
        <v>13</v>
      </c>
      <c r="B17" s="20">
        <v>21</v>
      </c>
      <c r="C17" s="79" t="s">
        <v>4</v>
      </c>
      <c r="D17" s="79">
        <v>21</v>
      </c>
      <c r="E17" s="138">
        <v>2017</v>
      </c>
      <c r="F17" s="137" t="s">
        <v>933</v>
      </c>
      <c r="G17" s="136">
        <v>42966</v>
      </c>
      <c r="H17" s="135">
        <v>42968</v>
      </c>
      <c r="I17" s="82" t="s">
        <v>932</v>
      </c>
      <c r="J17" s="134" t="s">
        <v>931</v>
      </c>
      <c r="K17" s="12"/>
      <c r="L17" s="12"/>
      <c r="M17" s="12"/>
      <c r="N17" s="133"/>
      <c r="O17" s="28" t="s">
        <v>930</v>
      </c>
      <c r="P17" s="28" t="s">
        <v>0</v>
      </c>
      <c r="Q17" s="29" t="s">
        <v>929</v>
      </c>
      <c r="R17" s="110" t="str">
        <f t="shared" si="3"/>
        <v>◄</v>
      </c>
      <c r="S17" s="11" t="s">
        <v>932</v>
      </c>
      <c r="T17" s="6"/>
      <c r="U17" s="110" t="str">
        <f t="shared" si="4"/>
        <v>◄</v>
      </c>
      <c r="V17" s="22" t="s">
        <v>1094</v>
      </c>
      <c r="W17" s="6"/>
      <c r="X17" s="111" t="str">
        <f t="shared" si="0"/>
        <v>◄</v>
      </c>
      <c r="Y17" s="7" t="str">
        <f t="shared" si="1"/>
        <v>◄</v>
      </c>
      <c r="Z17" s="6"/>
      <c r="AA17" s="6"/>
      <c r="AB17" s="112" t="str">
        <f t="shared" si="2"/>
        <v/>
      </c>
    </row>
    <row r="18" spans="1:38" ht="16.2" thickBot="1" x14ac:dyDescent="0.35">
      <c r="A18" s="19">
        <v>14</v>
      </c>
      <c r="B18" s="20">
        <v>22</v>
      </c>
      <c r="C18" s="20" t="s">
        <v>4</v>
      </c>
      <c r="D18" s="20">
        <v>23</v>
      </c>
      <c r="E18" s="138">
        <v>2017</v>
      </c>
      <c r="F18" s="137" t="s">
        <v>928</v>
      </c>
      <c r="G18" s="136">
        <v>42966</v>
      </c>
      <c r="H18" s="135">
        <v>42968</v>
      </c>
      <c r="I18" s="82" t="s">
        <v>927</v>
      </c>
      <c r="J18" s="134" t="s">
        <v>926</v>
      </c>
      <c r="K18" s="12"/>
      <c r="L18" s="12"/>
      <c r="M18" s="12"/>
      <c r="N18" s="133"/>
      <c r="O18" s="28" t="s">
        <v>925</v>
      </c>
      <c r="P18" s="28" t="s">
        <v>0</v>
      </c>
      <c r="Q18" s="29" t="s">
        <v>924</v>
      </c>
      <c r="R18" s="110" t="str">
        <f t="shared" si="3"/>
        <v>◄</v>
      </c>
      <c r="S18" s="11" t="s">
        <v>927</v>
      </c>
      <c r="T18" s="6"/>
      <c r="U18" s="110" t="str">
        <f t="shared" si="4"/>
        <v>◄</v>
      </c>
      <c r="V18" s="22" t="s">
        <v>1095</v>
      </c>
      <c r="W18" s="6"/>
      <c r="X18" s="111" t="str">
        <f t="shared" si="0"/>
        <v>◄</v>
      </c>
      <c r="Y18" s="7" t="str">
        <f t="shared" si="1"/>
        <v>◄</v>
      </c>
      <c r="Z18" s="6"/>
      <c r="AA18" s="6"/>
      <c r="AB18" s="112" t="str">
        <f t="shared" si="2"/>
        <v/>
      </c>
    </row>
    <row r="19" spans="1:38" ht="16.8" customHeight="1" thickBot="1" x14ac:dyDescent="0.35">
      <c r="A19" s="19">
        <v>15</v>
      </c>
      <c r="B19" s="20">
        <v>24</v>
      </c>
      <c r="C19" s="79" t="s">
        <v>4</v>
      </c>
      <c r="D19" s="79">
        <v>24</v>
      </c>
      <c r="E19" s="138">
        <v>2017</v>
      </c>
      <c r="F19" s="137" t="s">
        <v>923</v>
      </c>
      <c r="G19" s="136">
        <v>43029</v>
      </c>
      <c r="H19" s="135">
        <v>43031</v>
      </c>
      <c r="I19" s="82" t="s">
        <v>922</v>
      </c>
      <c r="J19" s="134" t="s">
        <v>921</v>
      </c>
      <c r="K19" s="12"/>
      <c r="L19" s="12"/>
      <c r="M19" s="12"/>
      <c r="N19" s="133"/>
      <c r="O19" s="28" t="s">
        <v>920</v>
      </c>
      <c r="P19" s="28" t="s">
        <v>0</v>
      </c>
      <c r="Q19" s="29" t="s">
        <v>919</v>
      </c>
      <c r="R19" s="110" t="str">
        <f t="shared" si="3"/>
        <v>◄</v>
      </c>
      <c r="S19" s="11" t="s">
        <v>922</v>
      </c>
      <c r="T19" s="6"/>
      <c r="U19" s="110" t="str">
        <f t="shared" si="4"/>
        <v>◄</v>
      </c>
      <c r="V19" s="22" t="s">
        <v>1096</v>
      </c>
      <c r="W19" s="6"/>
      <c r="X19" s="111" t="str">
        <f t="shared" si="0"/>
        <v>◄</v>
      </c>
      <c r="Y19" s="7" t="str">
        <f t="shared" si="1"/>
        <v>◄</v>
      </c>
      <c r="Z19" s="6"/>
      <c r="AA19" s="6"/>
      <c r="AB19" s="112" t="str">
        <f t="shared" si="2"/>
        <v/>
      </c>
    </row>
    <row r="20" spans="1:38" ht="16.2" thickBot="1" x14ac:dyDescent="0.35">
      <c r="A20" s="19">
        <v>16</v>
      </c>
      <c r="B20" s="20">
        <v>25</v>
      </c>
      <c r="C20" s="20" t="s">
        <v>4</v>
      </c>
      <c r="D20" s="20">
        <v>26</v>
      </c>
      <c r="E20" s="138">
        <v>2017</v>
      </c>
      <c r="F20" s="137" t="s">
        <v>918</v>
      </c>
      <c r="G20" s="136">
        <v>43029</v>
      </c>
      <c r="H20" s="135">
        <v>43031</v>
      </c>
      <c r="I20" s="82" t="s">
        <v>917</v>
      </c>
      <c r="J20" s="134" t="s">
        <v>916</v>
      </c>
      <c r="K20" s="12"/>
      <c r="L20" s="12"/>
      <c r="M20" s="12"/>
      <c r="N20" s="133"/>
      <c r="O20" s="28" t="s">
        <v>915</v>
      </c>
      <c r="P20" s="28" t="s">
        <v>0</v>
      </c>
      <c r="Q20" s="29" t="s">
        <v>914</v>
      </c>
      <c r="R20" s="110" t="str">
        <f t="shared" si="3"/>
        <v>◄</v>
      </c>
      <c r="S20" s="11" t="s">
        <v>917</v>
      </c>
      <c r="T20" s="6"/>
      <c r="U20" s="110" t="str">
        <f t="shared" si="4"/>
        <v>◄</v>
      </c>
      <c r="V20" s="21" t="s">
        <v>1097</v>
      </c>
      <c r="W20" s="6"/>
      <c r="X20" s="111" t="str">
        <f t="shared" si="0"/>
        <v>◄</v>
      </c>
      <c r="Y20" s="7" t="str">
        <f t="shared" si="1"/>
        <v>◄</v>
      </c>
      <c r="Z20" s="6"/>
      <c r="AA20" s="6"/>
      <c r="AB20" s="112" t="str">
        <f t="shared" si="2"/>
        <v/>
      </c>
    </row>
    <row r="21" spans="1:38" ht="16.2" thickBot="1" x14ac:dyDescent="0.35">
      <c r="A21" s="19">
        <v>17</v>
      </c>
      <c r="B21" s="20">
        <v>27</v>
      </c>
      <c r="C21" s="20" t="s">
        <v>4</v>
      </c>
      <c r="D21" s="20">
        <v>28</v>
      </c>
      <c r="E21" s="138">
        <v>2017</v>
      </c>
      <c r="F21" s="137" t="s">
        <v>913</v>
      </c>
      <c r="G21" s="136">
        <v>43029</v>
      </c>
      <c r="H21" s="135">
        <v>43031</v>
      </c>
      <c r="I21" s="82" t="s">
        <v>912</v>
      </c>
      <c r="J21" s="134" t="s">
        <v>911</v>
      </c>
      <c r="K21" s="12"/>
      <c r="L21" s="12"/>
      <c r="M21" s="12"/>
      <c r="N21" s="133"/>
      <c r="O21" s="28" t="s">
        <v>910</v>
      </c>
      <c r="P21" s="28" t="s">
        <v>0</v>
      </c>
      <c r="Q21" s="29" t="s">
        <v>909</v>
      </c>
      <c r="R21" s="110" t="str">
        <f t="shared" si="3"/>
        <v>◄</v>
      </c>
      <c r="S21" s="11" t="s">
        <v>912</v>
      </c>
      <c r="T21" s="6"/>
      <c r="U21" s="110" t="str">
        <f t="shared" si="4"/>
        <v>◄</v>
      </c>
      <c r="V21" s="22" t="s">
        <v>1098</v>
      </c>
      <c r="W21" s="6"/>
      <c r="X21" s="111" t="str">
        <f t="shared" si="0"/>
        <v>◄</v>
      </c>
      <c r="Y21" s="7" t="str">
        <f t="shared" si="1"/>
        <v>◄</v>
      </c>
      <c r="Z21" s="6"/>
      <c r="AA21" s="6"/>
      <c r="AB21" s="112" t="str">
        <f t="shared" si="2"/>
        <v/>
      </c>
    </row>
    <row r="22" spans="1:38" s="4" customFormat="1" ht="17.399999999999999" customHeight="1" thickBot="1" x14ac:dyDescent="0.35">
      <c r="A22" s="33">
        <v>18</v>
      </c>
      <c r="B22" s="34">
        <v>29</v>
      </c>
      <c r="C22" s="34" t="s">
        <v>4</v>
      </c>
      <c r="D22" s="34">
        <v>30</v>
      </c>
      <c r="E22" s="71">
        <v>2017</v>
      </c>
      <c r="F22" s="54" t="s">
        <v>907</v>
      </c>
      <c r="G22" s="23">
        <v>43029</v>
      </c>
      <c r="H22" s="24">
        <v>43031</v>
      </c>
      <c r="I22" s="82" t="s">
        <v>908</v>
      </c>
      <c r="J22" s="51" t="s">
        <v>905</v>
      </c>
      <c r="K22" s="55"/>
      <c r="L22" s="55"/>
      <c r="M22" s="55"/>
      <c r="N22" s="56"/>
      <c r="O22" s="28" t="s">
        <v>904</v>
      </c>
      <c r="P22" s="28" t="s">
        <v>0</v>
      </c>
      <c r="Q22" s="29" t="s">
        <v>903</v>
      </c>
      <c r="R22" s="110" t="str">
        <f t="shared" si="3"/>
        <v>◄</v>
      </c>
      <c r="S22" s="11" t="s">
        <v>908</v>
      </c>
      <c r="T22" s="6"/>
      <c r="U22" s="110" t="str">
        <f t="shared" si="4"/>
        <v>◄</v>
      </c>
      <c r="V22" s="21" t="s">
        <v>1099</v>
      </c>
      <c r="W22" s="6"/>
      <c r="X22" s="111" t="str">
        <f t="shared" si="0"/>
        <v>◄</v>
      </c>
      <c r="Y22" s="7" t="str">
        <f t="shared" si="1"/>
        <v>◄</v>
      </c>
      <c r="Z22" s="6"/>
      <c r="AA22" s="6"/>
      <c r="AB22" s="112" t="str">
        <f t="shared" si="2"/>
        <v/>
      </c>
      <c r="AC22" s="30"/>
      <c r="AD22" s="31"/>
      <c r="AE22" s="31"/>
      <c r="AF22" s="31"/>
      <c r="AG22" s="31"/>
      <c r="AH22" s="31"/>
      <c r="AI22" s="31"/>
      <c r="AJ22" s="31"/>
      <c r="AK22" s="31"/>
      <c r="AL22" s="32"/>
    </row>
    <row r="23" spans="1:38" s="4" customFormat="1" ht="17.399999999999999" customHeight="1" thickBot="1" x14ac:dyDescent="0.35">
      <c r="A23" s="123">
        <v>18</v>
      </c>
      <c r="B23" s="148">
        <v>29</v>
      </c>
      <c r="C23" s="148" t="s">
        <v>4</v>
      </c>
      <c r="D23" s="148">
        <v>30</v>
      </c>
      <c r="E23" s="72">
        <v>2017</v>
      </c>
      <c r="F23" s="155" t="s">
        <v>907</v>
      </c>
      <c r="G23" s="42">
        <v>43029</v>
      </c>
      <c r="H23" s="43">
        <v>43031</v>
      </c>
      <c r="I23" s="82" t="s">
        <v>906</v>
      </c>
      <c r="J23" s="57" t="s">
        <v>905</v>
      </c>
      <c r="K23" s="154"/>
      <c r="L23" s="154"/>
      <c r="M23" s="154"/>
      <c r="N23" s="153"/>
      <c r="O23" s="28" t="s">
        <v>904</v>
      </c>
      <c r="P23" s="28" t="s">
        <v>0</v>
      </c>
      <c r="Q23" s="29" t="s">
        <v>903</v>
      </c>
      <c r="R23" s="113" t="str">
        <f t="shared" si="3"/>
        <v>◄</v>
      </c>
      <c r="S23" s="11" t="s">
        <v>906</v>
      </c>
      <c r="T23" s="114"/>
      <c r="U23" s="86"/>
      <c r="V23" s="86"/>
      <c r="W23" s="86"/>
      <c r="X23" s="115" t="str">
        <f t="shared" si="0"/>
        <v>◄</v>
      </c>
      <c r="Y23" s="116" t="str">
        <f t="shared" si="1"/>
        <v>◄</v>
      </c>
      <c r="Z23" s="114"/>
      <c r="AA23" s="114"/>
      <c r="AB23" s="117" t="str">
        <f t="shared" si="2"/>
        <v/>
      </c>
      <c r="AC23" s="30"/>
      <c r="AD23" s="31"/>
      <c r="AE23" s="31"/>
      <c r="AF23" s="31"/>
      <c r="AG23" s="31"/>
      <c r="AH23" s="31"/>
      <c r="AI23" s="31"/>
      <c r="AJ23" s="31"/>
      <c r="AK23" s="31"/>
      <c r="AL23" s="32"/>
    </row>
    <row r="24" spans="1:38" x14ac:dyDescent="0.3">
      <c r="R24"/>
      <c r="T24"/>
      <c r="U24"/>
      <c r="W24"/>
    </row>
    <row r="25" spans="1:38" x14ac:dyDescent="0.3">
      <c r="R25"/>
      <c r="T25"/>
      <c r="U25"/>
      <c r="W25"/>
    </row>
    <row r="26" spans="1:38" x14ac:dyDescent="0.3">
      <c r="R26"/>
      <c r="T26"/>
      <c r="U26"/>
      <c r="W26"/>
    </row>
    <row r="27" spans="1:38" x14ac:dyDescent="0.3">
      <c r="R27"/>
      <c r="T27"/>
      <c r="U27"/>
      <c r="W27"/>
    </row>
    <row r="28" spans="1:38" x14ac:dyDescent="0.3">
      <c r="R28"/>
      <c r="T28"/>
      <c r="U28"/>
      <c r="W28"/>
    </row>
    <row r="29" spans="1:38" x14ac:dyDescent="0.3">
      <c r="R29"/>
      <c r="T29"/>
      <c r="U29"/>
      <c r="W29"/>
    </row>
    <row r="30" spans="1:38" x14ac:dyDescent="0.3">
      <c r="R30"/>
      <c r="T30"/>
      <c r="U30"/>
      <c r="W30"/>
    </row>
    <row r="31" spans="1:38" x14ac:dyDescent="0.3">
      <c r="R31"/>
      <c r="T31"/>
      <c r="U31"/>
      <c r="W31"/>
    </row>
    <row r="32" spans="1:3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</sheetData>
  <sheetProtection sheet="1" objects="1" scenarios="1" autoFilter="0"/>
  <autoFilter ref="A1:AB45" xr:uid="{268C85B2-A5AB-4925-945B-F797810B5C2C}"/>
  <mergeCells count="12">
    <mergeCell ref="S2:T2"/>
    <mergeCell ref="V2:W2"/>
    <mergeCell ref="Y2:AB2"/>
    <mergeCell ref="S3:T3"/>
    <mergeCell ref="V3:W3"/>
    <mergeCell ref="Y3:Z3"/>
    <mergeCell ref="AA3:AB3"/>
    <mergeCell ref="J4:N4"/>
    <mergeCell ref="O4:Q4"/>
    <mergeCell ref="G3:H3"/>
    <mergeCell ref="J3:N3"/>
    <mergeCell ref="O3:Q3"/>
  </mergeCells>
  <conditionalFormatting sqref="I4">
    <cfRule type="containsText" dxfId="190" priority="73" operator="containsText" text="P.">
      <formula>NOT(ISERROR(SEARCH("P.",I4)))</formula>
    </cfRule>
    <cfRule type="containsText" dxfId="189" priority="69" operator="containsText" text="?missend">
      <formula>NOT(ISERROR(SEARCH("?missend",I4)))</formula>
    </cfRule>
    <cfRule type="containsText" dxfId="188" priority="70" operator="containsText" text=" -----">
      <formula>NOT(ISERROR(SEARCH(" -----",I4)))</formula>
    </cfRule>
    <cfRule type="containsText" dxfId="187" priority="71" operator="containsText" text="◙">
      <formula>NOT(ISERROR(SEARCH("◙",I4)))</formula>
    </cfRule>
    <cfRule type="containsText" dxfId="186" priority="68" operator="containsText" text="P.">
      <formula>NOT(ISERROR(SEARCH("P.",I4)))</formula>
    </cfRule>
    <cfRule type="containsText" dxfId="185" priority="72" operator="containsText" text=" -----">
      <formula>NOT(ISERROR(SEARCH(" -----",I4)))</formula>
    </cfRule>
  </conditionalFormatting>
  <conditionalFormatting sqref="I4:I23">
    <cfRule type="containsText" dxfId="184" priority="65" operator="containsText" text=" -----">
      <formula>NOT(ISERROR(SEARCH(" -----",I4)))</formula>
    </cfRule>
    <cfRule type="containsText" dxfId="183" priority="61" operator="containsText" text="◙">
      <formula>NOT(ISERROR(SEARCH("◙",I4)))</formula>
    </cfRule>
  </conditionalFormatting>
  <conditionalFormatting sqref="I5:I23">
    <cfRule type="containsText" dxfId="182" priority="64" operator="containsText" text="?missend">
      <formula>NOT(ISERROR(SEARCH("?missend",I5)))</formula>
    </cfRule>
    <cfRule type="containsText" dxfId="181" priority="63" operator="containsText" text="P.">
      <formula>NOT(ISERROR(SEARCH("P.",I5)))</formula>
    </cfRule>
    <cfRule type="containsText" dxfId="180" priority="62" operator="containsText" text=" -----">
      <formula>NOT(ISERROR(SEARCH(" -----",I5)))</formula>
    </cfRule>
    <cfRule type="containsText" dxfId="179" priority="60" operator="containsText" text="P.">
      <formula>NOT(ISERROR(SEARCH("P.",I5)))</formula>
    </cfRule>
    <cfRule type="containsText" dxfId="178" priority="59" operator="containsText" text="◙">
      <formula>NOT(ISERROR(SEARCH("◙",I5)))</formula>
    </cfRule>
    <cfRule type="containsText" dxfId="177" priority="58" operator="containsText" text=" -----">
      <formula>NOT(ISERROR(SEARCH(" -----",I5)))</formula>
    </cfRule>
  </conditionalFormatting>
  <conditionalFormatting sqref="P5:Q23">
    <cfRule type="containsBlanks" dxfId="176" priority="66">
      <formula>LEN(TRIM(P5))=0</formula>
    </cfRule>
  </conditionalFormatting>
  <conditionalFormatting sqref="S4">
    <cfRule type="containsText" dxfId="175" priority="44" operator="containsText" text=" -----">
      <formula>NOT(ISERROR(SEARCH(" -----",S4)))</formula>
    </cfRule>
    <cfRule type="containsText" dxfId="174" priority="43" operator="containsText" text="?missend">
      <formula>NOT(ISERROR(SEARCH("?missend",S4)))</formula>
    </cfRule>
    <cfRule type="containsText" dxfId="173" priority="42" operator="containsText" text="P.">
      <formula>NOT(ISERROR(SEARCH("P.",S4)))</formula>
    </cfRule>
    <cfRule type="containsText" dxfId="172" priority="41" operator="containsText" text=" -----">
      <formula>NOT(ISERROR(SEARCH(" -----",S4)))</formula>
    </cfRule>
    <cfRule type="containsText" dxfId="171" priority="40" operator="containsText" text="◙">
      <formula>NOT(ISERROR(SEARCH("◙",S4)))</formula>
    </cfRule>
  </conditionalFormatting>
  <conditionalFormatting sqref="S4:S23">
    <cfRule type="containsText" dxfId="170" priority="47" operator="containsText" text="P.">
      <formula>NOT(ISERROR(SEARCH("P.",S4)))</formula>
    </cfRule>
    <cfRule type="containsText" dxfId="169" priority="45" operator="containsText" text="◙">
      <formula>NOT(ISERROR(SEARCH("◙",S4)))</formula>
    </cfRule>
    <cfRule type="containsText" dxfId="168" priority="46" operator="containsText" text=" -----">
      <formula>NOT(ISERROR(SEARCH(" -----",S4)))</formula>
    </cfRule>
  </conditionalFormatting>
  <conditionalFormatting sqref="S5:S23">
    <cfRule type="containsText" dxfId="167" priority="49" operator="containsText" text=" -----">
      <formula>NOT(ISERROR(SEARCH(" -----",S5)))</formula>
    </cfRule>
    <cfRule type="containsText" dxfId="166" priority="48" operator="containsText" text="?FDS-">
      <formula>NOT(ISERROR(SEARCH("?FDS-",S5)))</formula>
    </cfRule>
    <cfRule type="containsText" dxfId="165" priority="52" operator="containsText" text=" -----">
      <formula>NOT(ISERROR(SEARCH(" -----",S5)))</formula>
    </cfRule>
    <cfRule type="containsText" dxfId="164" priority="51" operator="containsText" text="P.">
      <formula>NOT(ISERROR(SEARCH("P.",S5)))</formula>
    </cfRule>
    <cfRule type="containsText" dxfId="163" priority="50" operator="containsText" text="◙">
      <formula>NOT(ISERROR(SEARCH("◙",S5)))</formula>
    </cfRule>
  </conditionalFormatting>
  <conditionalFormatting sqref="U23">
    <cfRule type="containsText" dxfId="162" priority="2" operator="containsText" text=" -----">
      <formula>NOT(ISERROR(SEARCH(" -----",U23)))</formula>
    </cfRule>
    <cfRule type="containsText" dxfId="161" priority="3" operator="containsText" text="◙">
      <formula>NOT(ISERROR(SEARCH("◙",U23)))</formula>
    </cfRule>
    <cfRule type="containsText" dxfId="160" priority="4" operator="containsText" text="P.">
      <formula>NOT(ISERROR(SEARCH("P.",U23)))</formula>
    </cfRule>
    <cfRule type="containsText" dxfId="159" priority="5" operator="containsText" text=" -----">
      <formula>NOT(ISERROR(SEARCH(" -----",U23)))</formula>
    </cfRule>
    <cfRule type="containsText" dxfId="158" priority="6" operator="containsText" text="◙">
      <formula>NOT(ISERROR(SEARCH("◙",U23)))</formula>
    </cfRule>
    <cfRule type="containsText" dxfId="157" priority="7" operator="containsText" text=" -----">
      <formula>NOT(ISERROR(SEARCH(" -----",U23)))</formula>
    </cfRule>
    <cfRule type="containsText" dxfId="156" priority="8" operator="containsText" text="P.">
      <formula>NOT(ISERROR(SEARCH("P.",U23)))</formula>
    </cfRule>
    <cfRule type="containsText" dxfId="155" priority="1" operator="containsText" text="?FDS-">
      <formula>NOT(ISERROR(SEARCH("?FDS-",U23)))</formula>
    </cfRule>
  </conditionalFormatting>
  <conditionalFormatting sqref="V4">
    <cfRule type="containsText" dxfId="154" priority="39" operator="containsText" text="P.">
      <formula>NOT(ISERROR(SEARCH("P.",V4)))</formula>
    </cfRule>
    <cfRule type="containsText" dxfId="153" priority="35" operator="containsText" text="?missend">
      <formula>NOT(ISERROR(SEARCH("?missend",V4)))</formula>
    </cfRule>
    <cfRule type="containsText" dxfId="152" priority="36" operator="containsText" text=" -----">
      <formula>NOT(ISERROR(SEARCH(" -----",V4)))</formula>
    </cfRule>
    <cfRule type="containsText" dxfId="151" priority="37" operator="containsText" text="◙">
      <formula>NOT(ISERROR(SEARCH("◙",V4)))</formula>
    </cfRule>
    <cfRule type="containsText" dxfId="150" priority="38" operator="containsText" text=" -----">
      <formula>NOT(ISERROR(SEARCH(" -----",V4)))</formula>
    </cfRule>
  </conditionalFormatting>
  <conditionalFormatting sqref="V4:V22">
    <cfRule type="containsText" dxfId="149" priority="30" operator="containsText" text="◙">
      <formula>NOT(ISERROR(SEARCH("◙",V4)))</formula>
    </cfRule>
    <cfRule type="containsText" dxfId="148" priority="32" operator="containsText" text="P.">
      <formula>NOT(ISERROR(SEARCH("P.",V4)))</formula>
    </cfRule>
    <cfRule type="containsText" dxfId="147" priority="31" operator="containsText" text=" -----">
      <formula>NOT(ISERROR(SEARCH(" -----",V4)))</formula>
    </cfRule>
  </conditionalFormatting>
  <conditionalFormatting sqref="V5:V22">
    <cfRule type="containsText" dxfId="146" priority="29" operator="containsText" text=" -----">
      <formula>NOT(ISERROR(SEARCH(" -----",V5)))</formula>
    </cfRule>
    <cfRule type="containsText" dxfId="145" priority="28" operator="containsText" text="P.">
      <formula>NOT(ISERROR(SEARCH("P.",V5)))</formula>
    </cfRule>
    <cfRule type="containsText" dxfId="144" priority="27" operator="containsText" text="◙">
      <formula>NOT(ISERROR(SEARCH("◙",V5)))</formula>
    </cfRule>
  </conditionalFormatting>
  <conditionalFormatting sqref="V5:V23">
    <cfRule type="containsText" dxfId="143" priority="23" operator="containsText" text=" -----">
      <formula>NOT(ISERROR(SEARCH(" -----",V5)))</formula>
    </cfRule>
    <cfRule type="containsText" dxfId="142" priority="17" operator="containsText" text="?FDS-">
      <formula>NOT(ISERROR(SEARCH("?FDS-",V5)))</formula>
    </cfRule>
  </conditionalFormatting>
  <conditionalFormatting sqref="V23">
    <cfRule type="containsText" dxfId="141" priority="24" operator="containsText" text="P.">
      <formula>NOT(ISERROR(SEARCH("P.",V23)))</formula>
    </cfRule>
    <cfRule type="containsText" dxfId="140" priority="22" operator="containsText" text="◙">
      <formula>NOT(ISERROR(SEARCH("◙",V23)))</formula>
    </cfRule>
    <cfRule type="containsText" dxfId="139" priority="21" operator="containsText" text=" -----">
      <formula>NOT(ISERROR(SEARCH(" -----",V23)))</formula>
    </cfRule>
    <cfRule type="containsText" dxfId="138" priority="20" operator="containsText" text="P.">
      <formula>NOT(ISERROR(SEARCH("P.",V23)))</formula>
    </cfRule>
    <cfRule type="containsText" dxfId="137" priority="19" operator="containsText" text="◙">
      <formula>NOT(ISERROR(SEARCH("◙",V23)))</formula>
    </cfRule>
    <cfRule type="containsText" dxfId="136" priority="18" operator="containsText" text=" -----">
      <formula>NOT(ISERROR(SEARCH(" -----",V23)))</formula>
    </cfRule>
  </conditionalFormatting>
  <conditionalFormatting sqref="W5:W22">
    <cfRule type="containsText" dxfId="135" priority="53" operator="containsText" text="Ø">
      <formula>NOT(ISERROR(SEARCH("Ø",W5)))</formula>
    </cfRule>
  </conditionalFormatting>
  <conditionalFormatting sqref="W23">
    <cfRule type="containsText" dxfId="134" priority="9" operator="containsText" text="?FDS-">
      <formula>NOT(ISERROR(SEARCH("?FDS-",W23)))</formula>
    </cfRule>
    <cfRule type="containsText" dxfId="133" priority="16" operator="containsText" text="P.">
      <formula>NOT(ISERROR(SEARCH("P.",W23)))</formula>
    </cfRule>
    <cfRule type="containsText" dxfId="132" priority="15" operator="containsText" text=" -----">
      <formula>NOT(ISERROR(SEARCH(" -----",W23)))</formula>
    </cfRule>
    <cfRule type="containsText" dxfId="131" priority="14" operator="containsText" text="◙">
      <formula>NOT(ISERROR(SEARCH("◙",W23)))</formula>
    </cfRule>
    <cfRule type="containsText" dxfId="130" priority="13" operator="containsText" text=" -----">
      <formula>NOT(ISERROR(SEARCH(" -----",W23)))</formula>
    </cfRule>
    <cfRule type="containsText" dxfId="129" priority="12" operator="containsText" text="P.">
      <formula>NOT(ISERROR(SEARCH("P.",W23)))</formula>
    </cfRule>
    <cfRule type="containsText" dxfId="128" priority="11" operator="containsText" text="◙">
      <formula>NOT(ISERROR(SEARCH("◙",W23)))</formula>
    </cfRule>
    <cfRule type="containsText" dxfId="127" priority="10" operator="containsText" text=" -----">
      <formula>NOT(ISERROR(SEARCH(" -----",W23)))</formula>
    </cfRule>
  </conditionalFormatting>
  <conditionalFormatting sqref="X5:X23">
    <cfRule type="cellIs" dxfId="126" priority="54" operator="equal">
      <formula>"◄"</formula>
    </cfRule>
    <cfRule type="cellIs" dxfId="125" priority="55" operator="equal">
      <formula>"•"</formula>
    </cfRule>
    <cfRule type="cellIs" dxfId="124" priority="57" operator="equal">
      <formula>"►"</formula>
    </cfRule>
    <cfRule type="cellIs" priority="56" operator="equal">
      <formula>"◄"</formula>
    </cfRule>
  </conditionalFormatting>
  <conditionalFormatting sqref="Y4">
    <cfRule type="containsText" dxfId="123" priority="33" operator="containsText" text=" -">
      <formula>NOT(ISERROR(SEARCH(" -",Y4)))</formula>
    </cfRule>
  </conditionalFormatting>
  <conditionalFormatting sqref="Z4:AA23">
    <cfRule type="containsText" dxfId="122" priority="34" operator="containsText" text="Ø">
      <formula>NOT(ISERROR(SEARCH("Ø",Z4)))</formula>
    </cfRule>
  </conditionalFormatting>
  <hyperlinks>
    <hyperlink ref="J3" r:id="rId1" display="https://timbres-be-album." xr:uid="{32731578-EAE0-417B-AFAC-D589927AF24B}"/>
  </hyperlinks>
  <printOptions horizontalCentered="1"/>
  <pageMargins left="0" right="0" top="0.31496062992125984" bottom="0" header="0" footer="0"/>
  <pageSetup paperSize="9" scale="82" orientation="landscape" r:id="rId2"/>
  <headerFooter>
    <oddHeader xml:space="preserve">&amp;R&amp;G
</oddHeader>
    <oddFooter>&amp;R
&amp;G</oddFooter>
  </headerFooter>
  <drawing r:id="rId3"/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BDEBE-D01D-44E3-B010-3E25F07559AE}">
  <dimension ref="A1:AO46"/>
  <sheetViews>
    <sheetView showZero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4" sqref="J34"/>
    </sheetView>
  </sheetViews>
  <sheetFormatPr defaultColWidth="8.88671875" defaultRowHeight="14.4" x14ac:dyDescent="0.3"/>
  <cols>
    <col min="1" max="1" width="6.6640625" style="17" customWidth="1"/>
    <col min="2" max="2" width="5.109375" style="17" customWidth="1"/>
    <col min="3" max="3" width="4.21875" style="17" customWidth="1"/>
    <col min="4" max="4" width="5.109375" style="17" customWidth="1"/>
    <col min="5" max="5" width="6.44140625" style="1" customWidth="1"/>
    <col min="6" max="6" width="26" style="1" customWidth="1"/>
    <col min="7" max="7" width="12.109375" style="3" customWidth="1"/>
    <col min="8" max="8" width="11" style="9" customWidth="1"/>
    <col min="9" max="9" width="16.109375" style="68" customWidth="1"/>
    <col min="10" max="10" width="44.6640625" style="1" customWidth="1"/>
    <col min="11" max="11" width="8.88671875" style="1" customWidth="1"/>
    <col min="12" max="12" width="4.6640625" style="1" customWidth="1"/>
    <col min="13" max="13" width="6.77734375" style="1" customWidth="1"/>
    <col min="14" max="14" width="4.109375" style="1" customWidth="1"/>
    <col min="15" max="15" width="6.33203125" style="1" customWidth="1"/>
    <col min="16" max="16" width="6.6640625" style="5" customWidth="1"/>
    <col min="17" max="17" width="7.33203125" style="5" customWidth="1"/>
    <col min="18" max="18" width="2.88671875" style="32" customWidth="1"/>
    <col min="19" max="19" width="14.5546875" style="1" customWidth="1"/>
    <col min="20" max="20" width="5.21875" style="32" customWidth="1"/>
    <col min="21" max="21" width="2.88671875" style="32" customWidth="1"/>
    <col min="22" max="22" width="16.109375" style="1" customWidth="1"/>
    <col min="23" max="23" width="6" style="32" customWidth="1"/>
    <col min="24" max="24" width="4.6640625" style="5" customWidth="1"/>
    <col min="25" max="25" width="5.5546875" style="5" customWidth="1"/>
    <col min="26" max="27" width="5.44140625" style="5" customWidth="1"/>
    <col min="28" max="28" width="5.5546875" style="5" customWidth="1"/>
    <col min="29" max="29" width="6.6640625" style="5" customWidth="1"/>
    <col min="30" max="37" width="13.21875" style="2" hidden="1" customWidth="1"/>
    <col min="39" max="39" width="2.6640625" style="1" customWidth="1"/>
    <col min="40" max="40" width="10" style="1" bestFit="1" customWidth="1"/>
    <col min="41" max="16384" width="8.88671875" style="1"/>
  </cols>
  <sheetData>
    <row r="1" spans="1:41" ht="15" thickBot="1" x14ac:dyDescent="0.35">
      <c r="R1" s="80"/>
      <c r="S1" s="10"/>
      <c r="T1" s="80"/>
      <c r="U1" s="80"/>
      <c r="V1" s="10"/>
      <c r="W1" s="80"/>
    </row>
    <row r="2" spans="1:41" ht="15.6" customHeight="1" thickBot="1" x14ac:dyDescent="0.35">
      <c r="A2" s="105"/>
      <c r="B2" s="105"/>
      <c r="C2" s="101"/>
      <c r="D2" s="101"/>
      <c r="E2" s="101"/>
      <c r="F2" s="101"/>
      <c r="G2" s="101"/>
      <c r="H2" s="101"/>
      <c r="I2" s="103"/>
      <c r="J2" s="102" t="s">
        <v>1081</v>
      </c>
      <c r="K2" s="102"/>
      <c r="L2" s="102"/>
      <c r="M2" s="101"/>
      <c r="N2" s="100"/>
      <c r="O2" s="74"/>
      <c r="P2" s="74"/>
      <c r="Q2" s="75"/>
      <c r="R2" s="106"/>
      <c r="S2" s="175" t="s">
        <v>179</v>
      </c>
      <c r="T2" s="176"/>
      <c r="U2" s="106"/>
      <c r="V2" s="175" t="s">
        <v>179</v>
      </c>
      <c r="W2" s="176"/>
      <c r="X2" s="107"/>
      <c r="Y2" s="179" t="s">
        <v>183</v>
      </c>
      <c r="Z2" s="180"/>
      <c r="AA2" s="180"/>
      <c r="AB2" s="181"/>
      <c r="AC2" s="8"/>
      <c r="AD2" s="8"/>
      <c r="AE2" s="8"/>
      <c r="AF2" s="8"/>
      <c r="AG2" s="8"/>
      <c r="AH2" s="8"/>
      <c r="AI2" s="8"/>
      <c r="AJ2" s="1"/>
      <c r="AK2" s="8"/>
      <c r="AL2" s="8"/>
      <c r="AM2" s="8"/>
      <c r="AN2" s="8"/>
      <c r="AO2" s="8"/>
    </row>
    <row r="3" spans="1:41" customFormat="1" ht="15" customHeight="1" thickBot="1" x14ac:dyDescent="0.35">
      <c r="A3" s="60"/>
      <c r="B3" s="61"/>
      <c r="C3" s="62"/>
      <c r="D3" s="62"/>
      <c r="E3" s="62"/>
      <c r="F3" s="16"/>
      <c r="G3" s="191" t="s">
        <v>71</v>
      </c>
      <c r="H3" s="192"/>
      <c r="I3" s="63"/>
      <c r="J3" s="198" t="s">
        <v>1080</v>
      </c>
      <c r="K3" s="199"/>
      <c r="L3" s="199"/>
      <c r="M3" s="199"/>
      <c r="N3" s="200"/>
      <c r="O3" s="193" t="s">
        <v>76</v>
      </c>
      <c r="P3" s="194"/>
      <c r="Q3" s="195"/>
      <c r="R3" s="109" t="s">
        <v>180</v>
      </c>
      <c r="S3" s="177" t="s">
        <v>181</v>
      </c>
      <c r="T3" s="178"/>
      <c r="U3" s="109" t="s">
        <v>180</v>
      </c>
      <c r="V3" s="177" t="s">
        <v>181</v>
      </c>
      <c r="W3" s="178"/>
      <c r="X3" s="87"/>
      <c r="Y3" s="182" t="s">
        <v>184</v>
      </c>
      <c r="Z3" s="183"/>
      <c r="AA3" s="184" t="s">
        <v>77</v>
      </c>
      <c r="AB3" s="185"/>
    </row>
    <row r="4" spans="1:41" customFormat="1" ht="16.8" customHeight="1" thickBot="1" x14ac:dyDescent="0.4">
      <c r="A4" s="73" t="s">
        <v>72</v>
      </c>
      <c r="B4" s="18" t="s">
        <v>3</v>
      </c>
      <c r="C4" s="18" t="s">
        <v>4</v>
      </c>
      <c r="D4" s="18" t="s">
        <v>3</v>
      </c>
      <c r="E4" s="14" t="s">
        <v>73</v>
      </c>
      <c r="F4" s="15" t="s">
        <v>42</v>
      </c>
      <c r="G4" s="13" t="s">
        <v>74</v>
      </c>
      <c r="H4" s="13" t="s">
        <v>75</v>
      </c>
      <c r="I4" s="64" t="s">
        <v>41</v>
      </c>
      <c r="J4" s="186" t="s">
        <v>79</v>
      </c>
      <c r="K4" s="187"/>
      <c r="L4" s="187"/>
      <c r="M4" s="187"/>
      <c r="N4" s="188"/>
      <c r="O4" s="189" t="s">
        <v>78</v>
      </c>
      <c r="P4" s="190"/>
      <c r="Q4" s="190"/>
      <c r="R4" s="81" t="str">
        <f>IF(COUNTIF(R5:R23,"◄")=0,"☺","☻")</f>
        <v>☻</v>
      </c>
      <c r="S4" s="82" t="s">
        <v>41</v>
      </c>
      <c r="T4" s="83" t="s">
        <v>1</v>
      </c>
      <c r="U4" s="84" t="str">
        <f>IF(COUNTIF(U5:U23,"◄")=0,"☺","☻")</f>
        <v>☻</v>
      </c>
      <c r="V4" s="82" t="s">
        <v>182</v>
      </c>
      <c r="W4" s="85" t="s">
        <v>2</v>
      </c>
      <c r="X4" s="88" t="str">
        <f>IF(Y4="","☺","☻")</f>
        <v>☻</v>
      </c>
      <c r="Y4" s="89" t="str">
        <f>IF(COUNTIF(Y5:Y23,"◄")=0,"",(CONCATENATE(" - ",COUNTIF(Y5:Y23,"◄"))))</f>
        <v xml:space="preserve"> - 19</v>
      </c>
      <c r="Z4" s="90" t="s">
        <v>5</v>
      </c>
      <c r="AA4" s="90" t="s">
        <v>5</v>
      </c>
      <c r="AB4" s="91">
        <f>COUNTIF(AB5:AB23,"►")</f>
        <v>0</v>
      </c>
    </row>
    <row r="5" spans="1:41" ht="16.2" thickBot="1" x14ac:dyDescent="0.35">
      <c r="A5" s="142">
        <v>1</v>
      </c>
      <c r="B5" s="141">
        <v>1</v>
      </c>
      <c r="C5" s="141" t="s">
        <v>4</v>
      </c>
      <c r="D5" s="141">
        <v>2</v>
      </c>
      <c r="E5" s="140">
        <v>2018</v>
      </c>
      <c r="F5" s="139" t="s">
        <v>1079</v>
      </c>
      <c r="G5" s="136">
        <v>43127</v>
      </c>
      <c r="H5" s="135">
        <v>43129</v>
      </c>
      <c r="I5" s="82" t="s">
        <v>1078</v>
      </c>
      <c r="J5" s="158" t="s">
        <v>1077</v>
      </c>
      <c r="K5" s="157"/>
      <c r="L5" s="157"/>
      <c r="M5" s="157"/>
      <c r="N5" s="156"/>
      <c r="O5" s="28" t="s">
        <v>1076</v>
      </c>
      <c r="P5" s="28" t="s">
        <v>0</v>
      </c>
      <c r="Q5" s="29">
        <v>4718</v>
      </c>
      <c r="R5" s="110" t="str">
        <f>IF(T5&gt;0,"ok","◄")</f>
        <v>◄</v>
      </c>
      <c r="S5" s="11" t="s">
        <v>1078</v>
      </c>
      <c r="T5" s="6"/>
      <c r="U5" s="110" t="str">
        <f>IF(W5&gt;0,"ok","◄")</f>
        <v>◄</v>
      </c>
      <c r="V5" s="21" t="s">
        <v>1100</v>
      </c>
      <c r="W5" s="6"/>
      <c r="X5" s="111" t="str">
        <f t="shared" ref="X5:X23" si="0">IF(AND(Y5="◄",AB5="►"),"◄?►",IF(Y5="◄","◄",IF(AB5="►","►","")))</f>
        <v>◄</v>
      </c>
      <c r="Y5" s="7" t="str">
        <f t="shared" ref="Y5:Y23" si="1">IF(Z5&gt;0,"","◄")</f>
        <v>◄</v>
      </c>
      <c r="Z5" s="6"/>
      <c r="AA5" s="6"/>
      <c r="AB5" s="112" t="str">
        <f t="shared" ref="AB5:AB23" si="2">IF(AA5&gt;0,"►","")</f>
        <v/>
      </c>
    </row>
    <row r="6" spans="1:41" ht="16.2" thickBot="1" x14ac:dyDescent="0.35">
      <c r="A6" s="19">
        <v>2</v>
      </c>
      <c r="B6" s="20">
        <v>3</v>
      </c>
      <c r="C6" s="20" t="s">
        <v>4</v>
      </c>
      <c r="D6" s="20">
        <v>4</v>
      </c>
      <c r="E6" s="138">
        <v>2018</v>
      </c>
      <c r="F6" s="137" t="s">
        <v>1075</v>
      </c>
      <c r="G6" s="136">
        <v>43127</v>
      </c>
      <c r="H6" s="135">
        <v>43129</v>
      </c>
      <c r="I6" s="82" t="s">
        <v>1074</v>
      </c>
      <c r="J6" s="134" t="s">
        <v>1073</v>
      </c>
      <c r="K6" s="12"/>
      <c r="L6" s="12"/>
      <c r="M6" s="12"/>
      <c r="N6" s="133"/>
      <c r="O6" s="28" t="s">
        <v>1072</v>
      </c>
      <c r="P6" s="28" t="s">
        <v>0</v>
      </c>
      <c r="Q6" s="131" t="s">
        <v>1071</v>
      </c>
      <c r="R6" s="110" t="str">
        <f t="shared" ref="R6:R23" si="3">IF(T6&gt;0,"ok","◄")</f>
        <v>◄</v>
      </c>
      <c r="S6" s="11" t="s">
        <v>1074</v>
      </c>
      <c r="T6" s="6"/>
      <c r="U6" s="110" t="str">
        <f t="shared" ref="U6:U23" si="4">IF(W6&gt;0,"ok","◄")</f>
        <v>◄</v>
      </c>
      <c r="V6" s="22" t="s">
        <v>1101</v>
      </c>
      <c r="W6" s="6"/>
      <c r="X6" s="111" t="str">
        <f t="shared" si="0"/>
        <v>◄</v>
      </c>
      <c r="Y6" s="7" t="str">
        <f t="shared" si="1"/>
        <v>◄</v>
      </c>
      <c r="Z6" s="6"/>
      <c r="AA6" s="6"/>
      <c r="AB6" s="112" t="str">
        <f t="shared" si="2"/>
        <v/>
      </c>
    </row>
    <row r="7" spans="1:41" ht="16.2" thickBot="1" x14ac:dyDescent="0.35">
      <c r="A7" s="19">
        <v>3</v>
      </c>
      <c r="B7" s="20">
        <v>5</v>
      </c>
      <c r="C7" s="20" t="s">
        <v>4</v>
      </c>
      <c r="D7" s="20">
        <v>6</v>
      </c>
      <c r="E7" s="138">
        <v>2018</v>
      </c>
      <c r="F7" s="137" t="s">
        <v>1070</v>
      </c>
      <c r="G7" s="136">
        <v>43127</v>
      </c>
      <c r="H7" s="135">
        <v>43129</v>
      </c>
      <c r="I7" s="82" t="s">
        <v>1069</v>
      </c>
      <c r="J7" s="134" t="s">
        <v>1068</v>
      </c>
      <c r="K7" s="12"/>
      <c r="L7" s="12"/>
      <c r="M7" s="12"/>
      <c r="N7" s="133"/>
      <c r="O7" s="28" t="s">
        <v>1067</v>
      </c>
      <c r="P7" s="28" t="s">
        <v>0</v>
      </c>
      <c r="Q7" s="131" t="s">
        <v>1066</v>
      </c>
      <c r="R7" s="110" t="str">
        <f t="shared" si="3"/>
        <v>◄</v>
      </c>
      <c r="S7" s="11" t="s">
        <v>1069</v>
      </c>
      <c r="T7" s="6"/>
      <c r="U7" s="110" t="str">
        <f t="shared" si="4"/>
        <v>◄</v>
      </c>
      <c r="V7" s="22" t="s">
        <v>1102</v>
      </c>
      <c r="W7" s="6"/>
      <c r="X7" s="111" t="str">
        <f t="shared" si="0"/>
        <v>◄</v>
      </c>
      <c r="Y7" s="7" t="str">
        <f t="shared" si="1"/>
        <v>◄</v>
      </c>
      <c r="Z7" s="6"/>
      <c r="AA7" s="6"/>
      <c r="AB7" s="112" t="str">
        <f t="shared" si="2"/>
        <v/>
      </c>
    </row>
    <row r="8" spans="1:41" ht="16.2" thickBot="1" x14ac:dyDescent="0.35">
      <c r="A8" s="19">
        <v>4</v>
      </c>
      <c r="B8" s="20">
        <v>7</v>
      </c>
      <c r="C8" s="79" t="s">
        <v>4</v>
      </c>
      <c r="D8" s="79">
        <f>B8</f>
        <v>7</v>
      </c>
      <c r="E8" s="138">
        <v>2018</v>
      </c>
      <c r="F8" s="137" t="s">
        <v>1065</v>
      </c>
      <c r="G8" s="136">
        <v>43169</v>
      </c>
      <c r="H8" s="135">
        <v>43171</v>
      </c>
      <c r="I8" s="82" t="s">
        <v>1064</v>
      </c>
      <c r="J8" s="134" t="s">
        <v>1063</v>
      </c>
      <c r="K8" s="12"/>
      <c r="L8" s="12"/>
      <c r="M8" s="12"/>
      <c r="N8" s="133"/>
      <c r="O8" s="28" t="s">
        <v>1062</v>
      </c>
      <c r="P8" s="28" t="s">
        <v>0</v>
      </c>
      <c r="Q8" s="131" t="s">
        <v>1057</v>
      </c>
      <c r="R8" s="110" t="str">
        <f t="shared" si="3"/>
        <v>◄</v>
      </c>
      <c r="S8" s="11" t="s">
        <v>1064</v>
      </c>
      <c r="T8" s="6"/>
      <c r="U8" s="110" t="str">
        <f t="shared" si="4"/>
        <v>◄</v>
      </c>
      <c r="V8" s="22" t="s">
        <v>1103</v>
      </c>
      <c r="W8" s="6"/>
      <c r="X8" s="111" t="str">
        <f t="shared" si="0"/>
        <v>◄</v>
      </c>
      <c r="Y8" s="7" t="str">
        <f t="shared" si="1"/>
        <v>◄</v>
      </c>
      <c r="Z8" s="6"/>
      <c r="AA8" s="6"/>
      <c r="AB8" s="112" t="str">
        <f t="shared" si="2"/>
        <v/>
      </c>
    </row>
    <row r="9" spans="1:41" ht="16.2" thickBot="1" x14ac:dyDescent="0.35">
      <c r="A9" s="19">
        <v>5</v>
      </c>
      <c r="B9" s="20">
        <v>8</v>
      </c>
      <c r="C9" s="20" t="s">
        <v>4</v>
      </c>
      <c r="D9" s="20">
        <v>9</v>
      </c>
      <c r="E9" s="138">
        <v>2018</v>
      </c>
      <c r="F9" s="137" t="s">
        <v>1061</v>
      </c>
      <c r="G9" s="136">
        <v>43169</v>
      </c>
      <c r="H9" s="135">
        <v>43171</v>
      </c>
      <c r="I9" s="82" t="s">
        <v>1060</v>
      </c>
      <c r="J9" s="134" t="s">
        <v>1059</v>
      </c>
      <c r="K9" s="12"/>
      <c r="L9" s="12"/>
      <c r="M9" s="12"/>
      <c r="N9" s="133"/>
      <c r="O9" s="28" t="s">
        <v>1058</v>
      </c>
      <c r="P9" s="28" t="s">
        <v>0</v>
      </c>
      <c r="Q9" s="131" t="s">
        <v>1057</v>
      </c>
      <c r="R9" s="110" t="str">
        <f t="shared" si="3"/>
        <v>◄</v>
      </c>
      <c r="S9" s="11" t="s">
        <v>1060</v>
      </c>
      <c r="T9" s="6"/>
      <c r="U9" s="110" t="str">
        <f t="shared" si="4"/>
        <v>◄</v>
      </c>
      <c r="V9" s="22" t="s">
        <v>1104</v>
      </c>
      <c r="W9" s="6"/>
      <c r="X9" s="111" t="str">
        <f t="shared" si="0"/>
        <v>◄</v>
      </c>
      <c r="Y9" s="7" t="str">
        <f t="shared" si="1"/>
        <v>◄</v>
      </c>
      <c r="Z9" s="6"/>
      <c r="AA9" s="6"/>
      <c r="AB9" s="112" t="str">
        <f t="shared" si="2"/>
        <v/>
      </c>
    </row>
    <row r="10" spans="1:41" ht="16.2" thickBot="1" x14ac:dyDescent="0.35">
      <c r="A10" s="19">
        <v>6</v>
      </c>
      <c r="B10" s="20">
        <v>10</v>
      </c>
      <c r="C10" s="20" t="s">
        <v>4</v>
      </c>
      <c r="D10" s="20">
        <v>11</v>
      </c>
      <c r="E10" s="138">
        <v>2018</v>
      </c>
      <c r="F10" s="137" t="s">
        <v>1056</v>
      </c>
      <c r="G10" s="136">
        <v>43169</v>
      </c>
      <c r="H10" s="135">
        <v>43171</v>
      </c>
      <c r="I10" s="82" t="s">
        <v>1055</v>
      </c>
      <c r="J10" s="134" t="s">
        <v>1054</v>
      </c>
      <c r="K10" s="12"/>
      <c r="L10" s="12"/>
      <c r="M10" s="12"/>
      <c r="N10" s="133"/>
      <c r="O10" s="28" t="s">
        <v>1053</v>
      </c>
      <c r="P10" s="28" t="s">
        <v>0</v>
      </c>
      <c r="Q10" s="131" t="s">
        <v>1052</v>
      </c>
      <c r="R10" s="110" t="str">
        <f t="shared" si="3"/>
        <v>◄</v>
      </c>
      <c r="S10" s="11" t="s">
        <v>1055</v>
      </c>
      <c r="T10" s="6"/>
      <c r="U10" s="110" t="str">
        <f t="shared" si="4"/>
        <v>◄</v>
      </c>
      <c r="V10" s="22" t="s">
        <v>1105</v>
      </c>
      <c r="W10" s="6"/>
      <c r="X10" s="111" t="str">
        <f t="shared" si="0"/>
        <v>◄</v>
      </c>
      <c r="Y10" s="7" t="str">
        <f t="shared" si="1"/>
        <v>◄</v>
      </c>
      <c r="Z10" s="6"/>
      <c r="AA10" s="6"/>
      <c r="AB10" s="112" t="str">
        <f t="shared" si="2"/>
        <v/>
      </c>
    </row>
    <row r="11" spans="1:41" ht="16.2" thickBot="1" x14ac:dyDescent="0.35">
      <c r="A11" s="19">
        <v>7</v>
      </c>
      <c r="B11" s="20">
        <v>12</v>
      </c>
      <c r="C11" s="20" t="s">
        <v>4</v>
      </c>
      <c r="D11" s="20">
        <v>13</v>
      </c>
      <c r="E11" s="138">
        <v>2018</v>
      </c>
      <c r="F11" s="137" t="s">
        <v>1051</v>
      </c>
      <c r="G11" s="136">
        <v>43169</v>
      </c>
      <c r="H11" s="135">
        <v>43171</v>
      </c>
      <c r="I11" s="82" t="s">
        <v>1050</v>
      </c>
      <c r="J11" s="134" t="s">
        <v>1049</v>
      </c>
      <c r="K11" s="12"/>
      <c r="L11" s="12"/>
      <c r="M11" s="12"/>
      <c r="N11" s="133"/>
      <c r="O11" s="28" t="s">
        <v>1048</v>
      </c>
      <c r="P11" s="28" t="s">
        <v>85</v>
      </c>
      <c r="Q11" s="131"/>
      <c r="R11" s="110" t="str">
        <f t="shared" si="3"/>
        <v>◄</v>
      </c>
      <c r="S11" s="11" t="s">
        <v>1050</v>
      </c>
      <c r="T11" s="6"/>
      <c r="U11" s="110" t="str">
        <f t="shared" si="4"/>
        <v>◄</v>
      </c>
      <c r="V11" s="21" t="s">
        <v>1106</v>
      </c>
      <c r="W11" s="6"/>
      <c r="X11" s="111" t="str">
        <f t="shared" si="0"/>
        <v>◄</v>
      </c>
      <c r="Y11" s="7" t="str">
        <f t="shared" si="1"/>
        <v>◄</v>
      </c>
      <c r="Z11" s="6"/>
      <c r="AA11" s="6"/>
      <c r="AB11" s="112" t="str">
        <f t="shared" si="2"/>
        <v/>
      </c>
    </row>
    <row r="12" spans="1:41" ht="16.2" thickBot="1" x14ac:dyDescent="0.35">
      <c r="A12" s="19">
        <v>8</v>
      </c>
      <c r="B12" s="20">
        <v>14</v>
      </c>
      <c r="C12" s="20" t="s">
        <v>4</v>
      </c>
      <c r="D12" s="20">
        <v>15</v>
      </c>
      <c r="E12" s="138">
        <v>2018</v>
      </c>
      <c r="F12" s="137" t="s">
        <v>1047</v>
      </c>
      <c r="G12" s="136">
        <v>43260</v>
      </c>
      <c r="H12" s="135">
        <v>43262</v>
      </c>
      <c r="I12" s="82" t="s">
        <v>1046</v>
      </c>
      <c r="J12" s="134" t="s">
        <v>1045</v>
      </c>
      <c r="K12" s="12"/>
      <c r="L12" s="12"/>
      <c r="M12" s="12"/>
      <c r="N12" s="133"/>
      <c r="O12" s="28" t="s">
        <v>1044</v>
      </c>
      <c r="P12" s="28" t="s">
        <v>85</v>
      </c>
      <c r="Q12" s="131"/>
      <c r="R12" s="110" t="str">
        <f t="shared" si="3"/>
        <v>◄</v>
      </c>
      <c r="S12" s="11" t="s">
        <v>1046</v>
      </c>
      <c r="T12" s="6"/>
      <c r="U12" s="110" t="str">
        <f t="shared" si="4"/>
        <v>◄</v>
      </c>
      <c r="V12" s="22" t="s">
        <v>1107</v>
      </c>
      <c r="W12" s="6"/>
      <c r="X12" s="111" t="str">
        <f t="shared" si="0"/>
        <v>◄</v>
      </c>
      <c r="Y12" s="7" t="str">
        <f t="shared" si="1"/>
        <v>◄</v>
      </c>
      <c r="Z12" s="6"/>
      <c r="AA12" s="6"/>
      <c r="AB12" s="112" t="str">
        <f t="shared" si="2"/>
        <v/>
      </c>
    </row>
    <row r="13" spans="1:41" ht="16.2" thickBot="1" x14ac:dyDescent="0.35">
      <c r="A13" s="19">
        <v>9</v>
      </c>
      <c r="B13" s="20">
        <v>16</v>
      </c>
      <c r="C13" s="20" t="s">
        <v>4</v>
      </c>
      <c r="D13" s="20">
        <v>17</v>
      </c>
      <c r="E13" s="138">
        <v>2018</v>
      </c>
      <c r="F13" s="137" t="s">
        <v>1043</v>
      </c>
      <c r="G13" s="136">
        <v>43260</v>
      </c>
      <c r="H13" s="135">
        <v>43262</v>
      </c>
      <c r="I13" s="82" t="s">
        <v>1042</v>
      </c>
      <c r="J13" s="134" t="s">
        <v>1041</v>
      </c>
      <c r="K13" s="12"/>
      <c r="L13" s="12"/>
      <c r="M13" s="12"/>
      <c r="N13" s="133"/>
      <c r="O13" s="28" t="s">
        <v>1040</v>
      </c>
      <c r="P13" s="28" t="s">
        <v>0</v>
      </c>
      <c r="Q13" s="131" t="s">
        <v>1039</v>
      </c>
      <c r="R13" s="110" t="str">
        <f t="shared" si="3"/>
        <v>◄</v>
      </c>
      <c r="S13" s="11" t="s">
        <v>1042</v>
      </c>
      <c r="T13" s="6"/>
      <c r="U13" s="110" t="str">
        <f t="shared" si="4"/>
        <v>◄</v>
      </c>
      <c r="V13" s="22" t="s">
        <v>1108</v>
      </c>
      <c r="W13" s="6"/>
      <c r="X13" s="111" t="str">
        <f t="shared" si="0"/>
        <v>◄</v>
      </c>
      <c r="Y13" s="7" t="str">
        <f t="shared" si="1"/>
        <v>◄</v>
      </c>
      <c r="Z13" s="6"/>
      <c r="AA13" s="6"/>
      <c r="AB13" s="112" t="str">
        <f t="shared" si="2"/>
        <v/>
      </c>
    </row>
    <row r="14" spans="1:41" ht="16.2" thickBot="1" x14ac:dyDescent="0.35">
      <c r="A14" s="19">
        <v>10</v>
      </c>
      <c r="B14" s="20">
        <v>18</v>
      </c>
      <c r="C14" s="20" t="s">
        <v>4</v>
      </c>
      <c r="D14" s="20">
        <v>19</v>
      </c>
      <c r="E14" s="138">
        <v>2018</v>
      </c>
      <c r="F14" s="137" t="s">
        <v>1038</v>
      </c>
      <c r="G14" s="136">
        <v>43260</v>
      </c>
      <c r="H14" s="135">
        <v>43262</v>
      </c>
      <c r="I14" s="82" t="s">
        <v>1037</v>
      </c>
      <c r="J14" s="134" t="s">
        <v>1036</v>
      </c>
      <c r="K14" s="12"/>
      <c r="L14" s="12"/>
      <c r="M14" s="12"/>
      <c r="N14" s="133"/>
      <c r="O14" s="28" t="s">
        <v>1035</v>
      </c>
      <c r="P14" s="28" t="s">
        <v>85</v>
      </c>
      <c r="Q14" s="131" t="s">
        <v>85</v>
      </c>
      <c r="R14" s="110" t="str">
        <f t="shared" si="3"/>
        <v>◄</v>
      </c>
      <c r="S14" s="11" t="s">
        <v>1037</v>
      </c>
      <c r="T14" s="6"/>
      <c r="U14" s="110" t="str">
        <f t="shared" si="4"/>
        <v>◄</v>
      </c>
      <c r="V14" s="22" t="s">
        <v>1109</v>
      </c>
      <c r="W14" s="6"/>
      <c r="X14" s="111" t="str">
        <f t="shared" si="0"/>
        <v>◄</v>
      </c>
      <c r="Y14" s="7" t="str">
        <f t="shared" si="1"/>
        <v>◄</v>
      </c>
      <c r="Z14" s="6"/>
      <c r="AA14" s="6"/>
      <c r="AB14" s="112" t="str">
        <f t="shared" si="2"/>
        <v/>
      </c>
    </row>
    <row r="15" spans="1:41" ht="16.2" thickBot="1" x14ac:dyDescent="0.35">
      <c r="A15" s="19">
        <v>11</v>
      </c>
      <c r="B15" s="20">
        <v>20</v>
      </c>
      <c r="C15" s="20" t="s">
        <v>4</v>
      </c>
      <c r="D15" s="20">
        <v>21</v>
      </c>
      <c r="E15" s="138">
        <v>2018</v>
      </c>
      <c r="F15" s="137" t="s">
        <v>1034</v>
      </c>
      <c r="G15" s="136">
        <v>43337</v>
      </c>
      <c r="H15" s="135">
        <v>43339</v>
      </c>
      <c r="I15" s="82" t="s">
        <v>1033</v>
      </c>
      <c r="J15" s="134" t="s">
        <v>1032</v>
      </c>
      <c r="K15" s="12"/>
      <c r="L15" s="12"/>
      <c r="M15" s="12"/>
      <c r="N15" s="133"/>
      <c r="O15" s="28" t="s">
        <v>1031</v>
      </c>
      <c r="P15" s="28" t="s">
        <v>0</v>
      </c>
      <c r="Q15" s="131">
        <v>4799</v>
      </c>
      <c r="R15" s="110" t="str">
        <f t="shared" si="3"/>
        <v>◄</v>
      </c>
      <c r="S15" s="11" t="s">
        <v>1033</v>
      </c>
      <c r="T15" s="6"/>
      <c r="U15" s="110" t="str">
        <f t="shared" si="4"/>
        <v>◄</v>
      </c>
      <c r="V15" s="22" t="s">
        <v>1110</v>
      </c>
      <c r="W15" s="6"/>
      <c r="X15" s="111" t="str">
        <f t="shared" si="0"/>
        <v>◄</v>
      </c>
      <c r="Y15" s="7" t="str">
        <f t="shared" si="1"/>
        <v>◄</v>
      </c>
      <c r="Z15" s="6"/>
      <c r="AA15" s="6"/>
      <c r="AB15" s="112" t="str">
        <f t="shared" si="2"/>
        <v/>
      </c>
    </row>
    <row r="16" spans="1:41" ht="16.2" thickBot="1" x14ac:dyDescent="0.35">
      <c r="A16" s="19">
        <v>12</v>
      </c>
      <c r="B16" s="20">
        <v>22</v>
      </c>
      <c r="C16" s="20" t="s">
        <v>4</v>
      </c>
      <c r="D16" s="20">
        <v>23</v>
      </c>
      <c r="E16" s="138">
        <v>2018</v>
      </c>
      <c r="F16" s="137" t="s">
        <v>1030</v>
      </c>
      <c r="G16" s="136">
        <v>43260</v>
      </c>
      <c r="H16" s="135">
        <v>43262</v>
      </c>
      <c r="I16" s="82" t="s">
        <v>1029</v>
      </c>
      <c r="J16" s="134" t="s">
        <v>1028</v>
      </c>
      <c r="K16" s="12"/>
      <c r="L16" s="12"/>
      <c r="M16" s="12"/>
      <c r="N16" s="133"/>
      <c r="O16" s="28" t="s">
        <v>1027</v>
      </c>
      <c r="P16" s="28" t="s">
        <v>0</v>
      </c>
      <c r="Q16" s="131" t="s">
        <v>1026</v>
      </c>
      <c r="R16" s="110" t="str">
        <f t="shared" si="3"/>
        <v>◄</v>
      </c>
      <c r="S16" s="11" t="s">
        <v>1029</v>
      </c>
      <c r="T16" s="6"/>
      <c r="U16" s="110" t="str">
        <f t="shared" si="4"/>
        <v>◄</v>
      </c>
      <c r="V16" s="22" t="s">
        <v>1111</v>
      </c>
      <c r="W16" s="6"/>
      <c r="X16" s="111" t="str">
        <f t="shared" si="0"/>
        <v>◄</v>
      </c>
      <c r="Y16" s="7" t="str">
        <f t="shared" si="1"/>
        <v>◄</v>
      </c>
      <c r="Z16" s="6"/>
      <c r="AA16" s="6"/>
      <c r="AB16" s="112" t="str">
        <f t="shared" si="2"/>
        <v/>
      </c>
    </row>
    <row r="17" spans="1:28" ht="16.2" thickBot="1" x14ac:dyDescent="0.35">
      <c r="A17" s="19">
        <v>13</v>
      </c>
      <c r="B17" s="20">
        <v>24</v>
      </c>
      <c r="C17" s="20" t="s">
        <v>4</v>
      </c>
      <c r="D17" s="20">
        <v>25</v>
      </c>
      <c r="E17" s="138">
        <v>2018</v>
      </c>
      <c r="F17" s="137" t="s">
        <v>1025</v>
      </c>
      <c r="G17" s="136">
        <v>43260</v>
      </c>
      <c r="H17" s="135">
        <v>43262</v>
      </c>
      <c r="I17" s="82" t="s">
        <v>1024</v>
      </c>
      <c r="J17" s="134" t="s">
        <v>1023</v>
      </c>
      <c r="K17" s="12"/>
      <c r="L17" s="12"/>
      <c r="M17" s="12"/>
      <c r="N17" s="133"/>
      <c r="O17" s="28" t="s">
        <v>1022</v>
      </c>
      <c r="P17" s="28" t="s">
        <v>0</v>
      </c>
      <c r="Q17" s="131" t="s">
        <v>1021</v>
      </c>
      <c r="R17" s="110" t="str">
        <f t="shared" si="3"/>
        <v>◄</v>
      </c>
      <c r="S17" s="11" t="s">
        <v>1024</v>
      </c>
      <c r="T17" s="6"/>
      <c r="U17" s="110" t="str">
        <f t="shared" si="4"/>
        <v>◄</v>
      </c>
      <c r="V17" s="22" t="s">
        <v>1112</v>
      </c>
      <c r="W17" s="6"/>
      <c r="X17" s="111" t="str">
        <f t="shared" si="0"/>
        <v>◄</v>
      </c>
      <c r="Y17" s="7" t="str">
        <f t="shared" si="1"/>
        <v>◄</v>
      </c>
      <c r="Z17" s="6"/>
      <c r="AA17" s="6"/>
      <c r="AB17" s="112" t="str">
        <f t="shared" si="2"/>
        <v/>
      </c>
    </row>
    <row r="18" spans="1:28" ht="16.2" thickBot="1" x14ac:dyDescent="0.35">
      <c r="A18" s="19">
        <v>14</v>
      </c>
      <c r="B18" s="20">
        <v>26</v>
      </c>
      <c r="C18" s="20" t="s">
        <v>4</v>
      </c>
      <c r="D18" s="20">
        <v>27</v>
      </c>
      <c r="E18" s="138">
        <v>2018</v>
      </c>
      <c r="F18" s="137" t="s">
        <v>1020</v>
      </c>
      <c r="G18" s="136">
        <v>43338</v>
      </c>
      <c r="H18" s="135">
        <v>43340</v>
      </c>
      <c r="I18" s="82" t="s">
        <v>1019</v>
      </c>
      <c r="J18" s="134" t="s">
        <v>1018</v>
      </c>
      <c r="K18" s="12"/>
      <c r="L18" s="12"/>
      <c r="M18" s="12"/>
      <c r="N18" s="133"/>
      <c r="O18" s="28" t="s">
        <v>1017</v>
      </c>
      <c r="P18" s="28" t="s">
        <v>0</v>
      </c>
      <c r="Q18" s="131">
        <v>4794</v>
      </c>
      <c r="R18" s="110" t="str">
        <f t="shared" si="3"/>
        <v>◄</v>
      </c>
      <c r="S18" s="11" t="s">
        <v>1019</v>
      </c>
      <c r="T18" s="6"/>
      <c r="U18" s="110" t="str">
        <f t="shared" si="4"/>
        <v>◄</v>
      </c>
      <c r="V18" s="22" t="s">
        <v>1113</v>
      </c>
      <c r="W18" s="6"/>
      <c r="X18" s="111" t="str">
        <f t="shared" si="0"/>
        <v>◄</v>
      </c>
      <c r="Y18" s="7" t="str">
        <f t="shared" si="1"/>
        <v>◄</v>
      </c>
      <c r="Z18" s="6"/>
      <c r="AA18" s="6"/>
      <c r="AB18" s="112" t="str">
        <f t="shared" si="2"/>
        <v/>
      </c>
    </row>
    <row r="19" spans="1:28" ht="16.2" thickBot="1" x14ac:dyDescent="0.35">
      <c r="A19" s="19">
        <v>15</v>
      </c>
      <c r="B19" s="20">
        <v>28</v>
      </c>
      <c r="C19" s="79" t="s">
        <v>4</v>
      </c>
      <c r="D19" s="79">
        <f>B19</f>
        <v>28</v>
      </c>
      <c r="E19" s="138">
        <v>2018</v>
      </c>
      <c r="F19" s="137" t="s">
        <v>1016</v>
      </c>
      <c r="G19" s="136">
        <v>43336</v>
      </c>
      <c r="H19" s="135">
        <v>43338</v>
      </c>
      <c r="I19" s="82" t="s">
        <v>1015</v>
      </c>
      <c r="J19" s="134" t="s">
        <v>1014</v>
      </c>
      <c r="K19" s="12"/>
      <c r="L19" s="12"/>
      <c r="M19" s="12"/>
      <c r="N19" s="133"/>
      <c r="O19" s="28" t="s">
        <v>1013</v>
      </c>
      <c r="P19" s="28" t="s">
        <v>0</v>
      </c>
      <c r="Q19" s="131" t="s">
        <v>1012</v>
      </c>
      <c r="R19" s="110" t="str">
        <f t="shared" si="3"/>
        <v>◄</v>
      </c>
      <c r="S19" s="11" t="s">
        <v>1015</v>
      </c>
      <c r="T19" s="6"/>
      <c r="U19" s="110" t="str">
        <f t="shared" si="4"/>
        <v>◄</v>
      </c>
      <c r="V19" s="22" t="s">
        <v>1114</v>
      </c>
      <c r="W19" s="6"/>
      <c r="X19" s="111" t="str">
        <f t="shared" si="0"/>
        <v>◄</v>
      </c>
      <c r="Y19" s="7" t="str">
        <f t="shared" si="1"/>
        <v>◄</v>
      </c>
      <c r="Z19" s="6"/>
      <c r="AA19" s="6"/>
      <c r="AB19" s="112" t="str">
        <f t="shared" si="2"/>
        <v/>
      </c>
    </row>
    <row r="20" spans="1:28" ht="16.2" thickBot="1" x14ac:dyDescent="0.35">
      <c r="A20" s="19">
        <v>16</v>
      </c>
      <c r="B20" s="20">
        <v>29</v>
      </c>
      <c r="C20" s="79" t="s">
        <v>4</v>
      </c>
      <c r="D20" s="79">
        <f>B20</f>
        <v>29</v>
      </c>
      <c r="E20" s="138">
        <v>2018</v>
      </c>
      <c r="F20" s="137" t="s">
        <v>1011</v>
      </c>
      <c r="G20" s="136">
        <v>43393</v>
      </c>
      <c r="H20" s="135">
        <v>43395</v>
      </c>
      <c r="I20" s="82" t="s">
        <v>1010</v>
      </c>
      <c r="J20" s="134" t="s">
        <v>1009</v>
      </c>
      <c r="K20" s="12"/>
      <c r="L20" s="12"/>
      <c r="M20" s="12"/>
      <c r="N20" s="133"/>
      <c r="O20" s="28" t="s">
        <v>1008</v>
      </c>
      <c r="P20" s="28" t="s">
        <v>0</v>
      </c>
      <c r="Q20" s="131">
        <v>4819</v>
      </c>
      <c r="R20" s="110" t="str">
        <f t="shared" si="3"/>
        <v>◄</v>
      </c>
      <c r="S20" s="11" t="s">
        <v>1010</v>
      </c>
      <c r="T20" s="6"/>
      <c r="U20" s="110" t="str">
        <f t="shared" si="4"/>
        <v>◄</v>
      </c>
      <c r="V20" s="21" t="s">
        <v>1115</v>
      </c>
      <c r="W20" s="6"/>
      <c r="X20" s="111" t="str">
        <f t="shared" si="0"/>
        <v>◄</v>
      </c>
      <c r="Y20" s="7" t="str">
        <f t="shared" si="1"/>
        <v>◄</v>
      </c>
      <c r="Z20" s="6"/>
      <c r="AA20" s="6"/>
      <c r="AB20" s="112" t="str">
        <f t="shared" si="2"/>
        <v/>
      </c>
    </row>
    <row r="21" spans="1:28" ht="16.2" thickBot="1" x14ac:dyDescent="0.35">
      <c r="A21" s="19">
        <v>17</v>
      </c>
      <c r="B21" s="20">
        <v>30</v>
      </c>
      <c r="C21" s="79" t="s">
        <v>4</v>
      </c>
      <c r="D21" s="79">
        <f>B21</f>
        <v>30</v>
      </c>
      <c r="E21" s="138">
        <v>2018</v>
      </c>
      <c r="F21" s="137" t="s">
        <v>1007</v>
      </c>
      <c r="G21" s="136">
        <v>43393</v>
      </c>
      <c r="H21" s="135">
        <v>43395</v>
      </c>
      <c r="I21" s="82" t="s">
        <v>1006</v>
      </c>
      <c r="J21" s="134" t="s">
        <v>1005</v>
      </c>
      <c r="K21" s="12"/>
      <c r="L21" s="12"/>
      <c r="M21" s="12"/>
      <c r="N21" s="133"/>
      <c r="O21" s="28" t="s">
        <v>1004</v>
      </c>
      <c r="P21" s="28" t="s">
        <v>0</v>
      </c>
      <c r="Q21" s="131">
        <v>4821</v>
      </c>
      <c r="R21" s="110" t="str">
        <f t="shared" si="3"/>
        <v>◄</v>
      </c>
      <c r="S21" s="11" t="s">
        <v>1006</v>
      </c>
      <c r="T21" s="6"/>
      <c r="U21" s="110" t="str">
        <f t="shared" si="4"/>
        <v>◄</v>
      </c>
      <c r="V21" s="22" t="s">
        <v>1116</v>
      </c>
      <c r="W21" s="6"/>
      <c r="X21" s="111" t="str">
        <f t="shared" si="0"/>
        <v>◄</v>
      </c>
      <c r="Y21" s="7" t="str">
        <f t="shared" si="1"/>
        <v>◄</v>
      </c>
      <c r="Z21" s="6"/>
      <c r="AA21" s="6"/>
      <c r="AB21" s="112" t="str">
        <f t="shared" si="2"/>
        <v/>
      </c>
    </row>
    <row r="22" spans="1:28" ht="16.2" thickBot="1" x14ac:dyDescent="0.35">
      <c r="A22" s="19">
        <v>18</v>
      </c>
      <c r="B22" s="20">
        <v>31</v>
      </c>
      <c r="C22" s="79" t="s">
        <v>4</v>
      </c>
      <c r="D22" s="79">
        <f>B22</f>
        <v>31</v>
      </c>
      <c r="E22" s="138">
        <v>2018</v>
      </c>
      <c r="F22" s="137" t="s">
        <v>1003</v>
      </c>
      <c r="G22" s="136">
        <v>43393</v>
      </c>
      <c r="H22" s="135">
        <v>43395</v>
      </c>
      <c r="I22" s="82" t="s">
        <v>1002</v>
      </c>
      <c r="J22" s="134" t="s">
        <v>1001</v>
      </c>
      <c r="K22" s="12"/>
      <c r="L22" s="12"/>
      <c r="M22" s="12"/>
      <c r="N22" s="133"/>
      <c r="O22" s="28" t="s">
        <v>1000</v>
      </c>
      <c r="P22" s="28" t="s">
        <v>0</v>
      </c>
      <c r="Q22" s="131" t="s">
        <v>999</v>
      </c>
      <c r="R22" s="110" t="str">
        <f t="shared" si="3"/>
        <v>◄</v>
      </c>
      <c r="S22" s="11" t="s">
        <v>1002</v>
      </c>
      <c r="T22" s="6"/>
      <c r="U22" s="110" t="str">
        <f t="shared" si="4"/>
        <v>◄</v>
      </c>
      <c r="V22" s="21" t="s">
        <v>1117</v>
      </c>
      <c r="W22" s="6"/>
      <c r="X22" s="111" t="str">
        <f t="shared" si="0"/>
        <v>◄</v>
      </c>
      <c r="Y22" s="7" t="str">
        <f t="shared" si="1"/>
        <v>◄</v>
      </c>
      <c r="Z22" s="6"/>
      <c r="AA22" s="6"/>
      <c r="AB22" s="112" t="str">
        <f t="shared" si="2"/>
        <v/>
      </c>
    </row>
    <row r="23" spans="1:28" ht="16.2" thickBot="1" x14ac:dyDescent="0.35">
      <c r="A23" s="167">
        <v>19</v>
      </c>
      <c r="B23" s="166">
        <v>32</v>
      </c>
      <c r="C23" s="166" t="s">
        <v>4</v>
      </c>
      <c r="D23" s="166">
        <v>33</v>
      </c>
      <c r="E23" s="165">
        <v>2018</v>
      </c>
      <c r="F23" s="164" t="s">
        <v>998</v>
      </c>
      <c r="G23" s="163">
        <v>43393</v>
      </c>
      <c r="H23" s="162">
        <v>43395</v>
      </c>
      <c r="I23" s="82" t="s">
        <v>997</v>
      </c>
      <c r="J23" s="161" t="s">
        <v>996</v>
      </c>
      <c r="K23" s="160"/>
      <c r="L23" s="160"/>
      <c r="M23" s="160"/>
      <c r="N23" s="159"/>
      <c r="O23" s="28" t="s">
        <v>995</v>
      </c>
      <c r="P23" s="28" t="s">
        <v>0</v>
      </c>
      <c r="Q23" s="131" t="s">
        <v>994</v>
      </c>
      <c r="R23" s="113" t="str">
        <f t="shared" si="3"/>
        <v>◄</v>
      </c>
      <c r="S23" s="11" t="s">
        <v>997</v>
      </c>
      <c r="T23" s="114"/>
      <c r="U23" s="113" t="str">
        <f t="shared" si="4"/>
        <v>◄</v>
      </c>
      <c r="V23" s="22" t="s">
        <v>1118</v>
      </c>
      <c r="W23" s="114"/>
      <c r="X23" s="115" t="str">
        <f t="shared" si="0"/>
        <v>◄</v>
      </c>
      <c r="Y23" s="116" t="str">
        <f t="shared" si="1"/>
        <v>◄</v>
      </c>
      <c r="Z23" s="114"/>
      <c r="AA23" s="114"/>
      <c r="AB23" s="117" t="str">
        <f t="shared" si="2"/>
        <v/>
      </c>
    </row>
    <row r="24" spans="1:28" x14ac:dyDescent="0.3">
      <c r="R24"/>
      <c r="T24"/>
      <c r="U24"/>
      <c r="W24"/>
    </row>
    <row r="25" spans="1:28" x14ac:dyDescent="0.3">
      <c r="R25"/>
      <c r="T25"/>
      <c r="U25"/>
      <c r="W25"/>
    </row>
    <row r="26" spans="1:28" x14ac:dyDescent="0.3">
      <c r="R26"/>
      <c r="T26"/>
      <c r="U26"/>
      <c r="W26"/>
    </row>
    <row r="27" spans="1:28" x14ac:dyDescent="0.3">
      <c r="R27"/>
      <c r="T27"/>
      <c r="U27"/>
      <c r="W27"/>
    </row>
    <row r="28" spans="1:28" x14ac:dyDescent="0.3">
      <c r="R28"/>
      <c r="T28"/>
      <c r="U28"/>
      <c r="W28"/>
    </row>
    <row r="29" spans="1:28" x14ac:dyDescent="0.3">
      <c r="R29"/>
      <c r="T29"/>
      <c r="U29"/>
      <c r="W29"/>
    </row>
    <row r="30" spans="1:28" x14ac:dyDescent="0.3">
      <c r="R30"/>
      <c r="T30"/>
      <c r="U30"/>
      <c r="W30"/>
    </row>
    <row r="31" spans="1:28" x14ac:dyDescent="0.3">
      <c r="R31"/>
      <c r="T31"/>
      <c r="U31"/>
      <c r="W31"/>
    </row>
    <row r="32" spans="1:28" x14ac:dyDescent="0.3">
      <c r="R32"/>
      <c r="T32"/>
      <c r="U32"/>
      <c r="W32"/>
    </row>
    <row r="33" spans="18:23" x14ac:dyDescent="0.3">
      <c r="R33"/>
      <c r="T33"/>
      <c r="U33"/>
      <c r="W33"/>
    </row>
    <row r="34" spans="18:23" x14ac:dyDescent="0.3">
      <c r="R34"/>
      <c r="T34"/>
      <c r="U34"/>
      <c r="W34"/>
    </row>
    <row r="35" spans="18:23" x14ac:dyDescent="0.3">
      <c r="R35"/>
      <c r="T35"/>
      <c r="U35"/>
      <c r="W35"/>
    </row>
    <row r="36" spans="18:23" x14ac:dyDescent="0.3">
      <c r="R36"/>
      <c r="T36"/>
      <c r="U36"/>
      <c r="W36"/>
    </row>
    <row r="37" spans="18:23" x14ac:dyDescent="0.3">
      <c r="R37"/>
      <c r="T37"/>
      <c r="U37"/>
      <c r="W37"/>
    </row>
    <row r="38" spans="18:23" x14ac:dyDescent="0.3">
      <c r="R38"/>
      <c r="T38"/>
      <c r="U38"/>
      <c r="W38"/>
    </row>
    <row r="39" spans="18:23" x14ac:dyDescent="0.3">
      <c r="R39"/>
      <c r="T39"/>
      <c r="U39"/>
      <c r="W39"/>
    </row>
    <row r="40" spans="18:23" x14ac:dyDescent="0.3">
      <c r="R40"/>
      <c r="T40"/>
      <c r="U40"/>
      <c r="W40"/>
    </row>
    <row r="41" spans="18:23" x14ac:dyDescent="0.3">
      <c r="R41"/>
      <c r="T41"/>
      <c r="U41"/>
      <c r="W41"/>
    </row>
    <row r="42" spans="18:23" x14ac:dyDescent="0.3">
      <c r="R42"/>
      <c r="T42"/>
      <c r="U42"/>
      <c r="W42"/>
    </row>
    <row r="43" spans="18:23" x14ac:dyDescent="0.3">
      <c r="R43"/>
      <c r="T43"/>
      <c r="U43"/>
      <c r="W43"/>
    </row>
    <row r="44" spans="18:23" x14ac:dyDescent="0.3">
      <c r="R44"/>
      <c r="T44"/>
      <c r="U44"/>
      <c r="W44"/>
    </row>
    <row r="45" spans="18:23" x14ac:dyDescent="0.3">
      <c r="R45"/>
      <c r="T45"/>
      <c r="U45"/>
      <c r="W45"/>
    </row>
    <row r="46" spans="18:23" x14ac:dyDescent="0.3">
      <c r="R46"/>
      <c r="T46"/>
      <c r="U46"/>
      <c r="W46"/>
    </row>
  </sheetData>
  <sheetProtection sheet="1" objects="1" scenarios="1" autoFilter="0"/>
  <autoFilter ref="A1:AB46" xr:uid="{2E9BDEBE-D01D-44E3-B010-3E25F07559AE}"/>
  <mergeCells count="12">
    <mergeCell ref="J4:N4"/>
    <mergeCell ref="O4:Q4"/>
    <mergeCell ref="Y2:AB2"/>
    <mergeCell ref="G3:H3"/>
    <mergeCell ref="J3:N3"/>
    <mergeCell ref="O3:Q3"/>
    <mergeCell ref="S2:T2"/>
    <mergeCell ref="V2:W2"/>
    <mergeCell ref="S3:T3"/>
    <mergeCell ref="V3:W3"/>
    <mergeCell ref="Y3:Z3"/>
    <mergeCell ref="AA3:AB3"/>
  </mergeCells>
  <conditionalFormatting sqref="I4">
    <cfRule type="containsText" dxfId="121" priority="47" operator="containsText" text=" -----">
      <formula>NOT(ISERROR(SEARCH(" -----",I4)))</formula>
    </cfRule>
    <cfRule type="containsText" dxfId="120" priority="46" operator="containsText" text="◙">
      <formula>NOT(ISERROR(SEARCH("◙",I4)))</formula>
    </cfRule>
    <cfRule type="containsText" dxfId="119" priority="45" operator="containsText" text=" -----">
      <formula>NOT(ISERROR(SEARCH(" -----",I4)))</formula>
    </cfRule>
    <cfRule type="containsText" dxfId="118" priority="44" operator="containsText" text="?missend">
      <formula>NOT(ISERROR(SEARCH("?missend",I4)))</formula>
    </cfRule>
    <cfRule type="containsText" dxfId="117" priority="43" operator="containsText" text="P.">
      <formula>NOT(ISERROR(SEARCH("P.",I4)))</formula>
    </cfRule>
    <cfRule type="containsText" dxfId="116" priority="48" operator="containsText" text="P.">
      <formula>NOT(ISERROR(SEARCH("P.",I4)))</formula>
    </cfRule>
  </conditionalFormatting>
  <conditionalFormatting sqref="I4:I23">
    <cfRule type="containsText" dxfId="115" priority="42" operator="containsText" text=" -----">
      <formula>NOT(ISERROR(SEARCH(" -----",I4)))</formula>
    </cfRule>
    <cfRule type="containsText" dxfId="114" priority="38" operator="containsText" text="◙">
      <formula>NOT(ISERROR(SEARCH("◙",I4)))</formula>
    </cfRule>
  </conditionalFormatting>
  <conditionalFormatting sqref="I5:I23">
    <cfRule type="containsText" dxfId="113" priority="36" operator="containsText" text="◙">
      <formula>NOT(ISERROR(SEARCH("◙",I5)))</formula>
    </cfRule>
    <cfRule type="containsText" dxfId="112" priority="41" operator="containsText" text="?missend">
      <formula>NOT(ISERROR(SEARCH("?missend",I5)))</formula>
    </cfRule>
    <cfRule type="containsText" dxfId="111" priority="40" operator="containsText" text="P.">
      <formula>NOT(ISERROR(SEARCH("P.",I5)))</formula>
    </cfRule>
    <cfRule type="containsText" dxfId="110" priority="39" operator="containsText" text=" -----">
      <formula>NOT(ISERROR(SEARCH(" -----",I5)))</formula>
    </cfRule>
    <cfRule type="containsText" dxfId="109" priority="37" operator="containsText" text="P.">
      <formula>NOT(ISERROR(SEARCH("P.",I5)))</formula>
    </cfRule>
    <cfRule type="containsText" dxfId="108" priority="35" operator="containsText" text=" -----">
      <formula>NOT(ISERROR(SEARCH(" -----",I5)))</formula>
    </cfRule>
  </conditionalFormatting>
  <conditionalFormatting sqref="P5:Q23">
    <cfRule type="containsBlanks" dxfId="107" priority="34">
      <formula>LEN(TRIM(P5))=0</formula>
    </cfRule>
  </conditionalFormatting>
  <conditionalFormatting sqref="S4">
    <cfRule type="containsText" dxfId="106" priority="16" operator="containsText" text="◙">
      <formula>NOT(ISERROR(SEARCH("◙",S4)))</formula>
    </cfRule>
    <cfRule type="containsText" dxfId="105" priority="17" operator="containsText" text=" -----">
      <formula>NOT(ISERROR(SEARCH(" -----",S4)))</formula>
    </cfRule>
    <cfRule type="containsText" dxfId="104" priority="18" operator="containsText" text="P.">
      <formula>NOT(ISERROR(SEARCH("P.",S4)))</formula>
    </cfRule>
    <cfRule type="containsText" dxfId="103" priority="19" operator="containsText" text="?missend">
      <formula>NOT(ISERROR(SEARCH("?missend",S4)))</formula>
    </cfRule>
    <cfRule type="containsText" dxfId="102" priority="20" operator="containsText" text=" -----">
      <formula>NOT(ISERROR(SEARCH(" -----",S4)))</formula>
    </cfRule>
  </conditionalFormatting>
  <conditionalFormatting sqref="S4:S23">
    <cfRule type="containsText" dxfId="101" priority="21" operator="containsText" text="◙">
      <formula>NOT(ISERROR(SEARCH("◙",S4)))</formula>
    </cfRule>
    <cfRule type="containsText" dxfId="100" priority="22" operator="containsText" text=" -----">
      <formula>NOT(ISERROR(SEARCH(" -----",S4)))</formula>
    </cfRule>
    <cfRule type="containsText" dxfId="99" priority="23" operator="containsText" text="P.">
      <formula>NOT(ISERROR(SEARCH("P.",S4)))</formula>
    </cfRule>
  </conditionalFormatting>
  <conditionalFormatting sqref="S5:S23">
    <cfRule type="containsText" dxfId="98" priority="24" operator="containsText" text="?FDS-">
      <formula>NOT(ISERROR(SEARCH("?FDS-",S5)))</formula>
    </cfRule>
    <cfRule type="containsText" dxfId="97" priority="25" operator="containsText" text=" -----">
      <formula>NOT(ISERROR(SEARCH(" -----",S5)))</formula>
    </cfRule>
    <cfRule type="containsText" dxfId="96" priority="26" operator="containsText" text="◙">
      <formula>NOT(ISERROR(SEARCH("◙",S5)))</formula>
    </cfRule>
    <cfRule type="containsText" dxfId="95" priority="27" operator="containsText" text="P.">
      <formula>NOT(ISERROR(SEARCH("P.",S5)))</formula>
    </cfRule>
    <cfRule type="containsText" dxfId="94" priority="28" operator="containsText" text=" -----">
      <formula>NOT(ISERROR(SEARCH(" -----",S5)))</formula>
    </cfRule>
  </conditionalFormatting>
  <conditionalFormatting sqref="V4">
    <cfRule type="containsText" dxfId="93" priority="15" operator="containsText" text="P.">
      <formula>NOT(ISERROR(SEARCH("P.",V4)))</formula>
    </cfRule>
    <cfRule type="containsText" dxfId="92" priority="14" operator="containsText" text=" -----">
      <formula>NOT(ISERROR(SEARCH(" -----",V4)))</formula>
    </cfRule>
    <cfRule type="containsText" dxfId="91" priority="12" operator="containsText" text=" -----">
      <formula>NOT(ISERROR(SEARCH(" -----",V4)))</formula>
    </cfRule>
    <cfRule type="containsText" dxfId="90" priority="11" operator="containsText" text="?missend">
      <formula>NOT(ISERROR(SEARCH("?missend",V4)))</formula>
    </cfRule>
    <cfRule type="containsText" dxfId="89" priority="13" operator="containsText" text="◙">
      <formula>NOT(ISERROR(SEARCH("◙",V4)))</formula>
    </cfRule>
  </conditionalFormatting>
  <conditionalFormatting sqref="V4:V23">
    <cfRule type="containsText" dxfId="88" priority="8" operator="containsText" text="P.">
      <formula>NOT(ISERROR(SEARCH("P.",V4)))</formula>
    </cfRule>
    <cfRule type="containsText" dxfId="87" priority="7" operator="containsText" text=" -----">
      <formula>NOT(ISERROR(SEARCH(" -----",V4)))</formula>
    </cfRule>
    <cfRule type="containsText" dxfId="86" priority="6" operator="containsText" text="◙">
      <formula>NOT(ISERROR(SEARCH("◙",V4)))</formula>
    </cfRule>
  </conditionalFormatting>
  <conditionalFormatting sqref="V5:V23">
    <cfRule type="containsText" dxfId="85" priority="1" operator="containsText" text="?FDS-">
      <formula>NOT(ISERROR(SEARCH("?FDS-",V5)))</formula>
    </cfRule>
    <cfRule type="containsText" dxfId="84" priority="5" operator="containsText" text=" -----">
      <formula>NOT(ISERROR(SEARCH(" -----",V5)))</formula>
    </cfRule>
    <cfRule type="containsText" dxfId="83" priority="4" operator="containsText" text="P.">
      <formula>NOT(ISERROR(SEARCH("P.",V5)))</formula>
    </cfRule>
    <cfRule type="containsText" dxfId="82" priority="3" operator="containsText" text="◙">
      <formula>NOT(ISERROR(SEARCH("◙",V5)))</formula>
    </cfRule>
    <cfRule type="containsText" dxfId="81" priority="2" operator="containsText" text=" -----">
      <formula>NOT(ISERROR(SEARCH(" -----",V5)))</formula>
    </cfRule>
  </conditionalFormatting>
  <conditionalFormatting sqref="W5:W23">
    <cfRule type="containsText" dxfId="80" priority="29" operator="containsText" text="Ø">
      <formula>NOT(ISERROR(SEARCH("Ø",W5)))</formula>
    </cfRule>
  </conditionalFormatting>
  <conditionalFormatting sqref="X5:X23">
    <cfRule type="cellIs" dxfId="79" priority="30" operator="equal">
      <formula>"◄"</formula>
    </cfRule>
    <cfRule type="cellIs" dxfId="78" priority="31" operator="equal">
      <formula>"•"</formula>
    </cfRule>
    <cfRule type="cellIs" priority="32" operator="equal">
      <formula>"◄"</formula>
    </cfRule>
    <cfRule type="cellIs" dxfId="77" priority="33" operator="equal">
      <formula>"►"</formula>
    </cfRule>
  </conditionalFormatting>
  <conditionalFormatting sqref="Y4">
    <cfRule type="containsText" dxfId="76" priority="9" operator="containsText" text=" -">
      <formula>NOT(ISERROR(SEARCH(" -",Y4)))</formula>
    </cfRule>
  </conditionalFormatting>
  <conditionalFormatting sqref="Z4:AA23">
    <cfRule type="containsText" dxfId="75" priority="10" operator="containsText" text="Ø">
      <formula>NOT(ISERROR(SEARCH("Ø",Z4)))</formula>
    </cfRule>
  </conditionalFormatting>
  <printOptions horizontalCentered="1"/>
  <pageMargins left="0" right="0" top="0.31496062992125984" bottom="0" header="0" footer="0"/>
  <pageSetup paperSize="9" scale="81" orientation="landscape" r:id="rId1"/>
  <headerFooter>
    <oddHeader xml:space="preserve">&amp;R&amp;G
</oddHeader>
    <oddFooter>&amp;R
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10</vt:i4>
      </vt:variant>
    </vt:vector>
  </HeadingPairs>
  <TitlesOfParts>
    <vt:vector size="20" baseType="lpstr">
      <vt:lpstr>FDC 2010 FR</vt:lpstr>
      <vt:lpstr>FDS 2011 FR</vt:lpstr>
      <vt:lpstr>FDS 2012 FR</vt:lpstr>
      <vt:lpstr>FDS 2013 FR</vt:lpstr>
      <vt:lpstr>FDS 2014 FR</vt:lpstr>
      <vt:lpstr>FDS 2015 FR</vt:lpstr>
      <vt:lpstr>FDS 2016 FR</vt:lpstr>
      <vt:lpstr>FDS 2017 FR</vt:lpstr>
      <vt:lpstr>FDS 2018 FR</vt:lpstr>
      <vt:lpstr>FDC 2019 FR</vt:lpstr>
      <vt:lpstr>'FDC 2010 FR'!Afdrukbereik</vt:lpstr>
      <vt:lpstr>'FDC 2019 FR'!Afdrukbereik</vt:lpstr>
      <vt:lpstr>'FDS 2011 FR'!Afdrukbereik</vt:lpstr>
      <vt:lpstr>'FDS 2012 FR'!Afdrukbereik</vt:lpstr>
      <vt:lpstr>'FDS 2013 FR'!Afdrukbereik</vt:lpstr>
      <vt:lpstr>'FDS 2014 FR'!Afdrukbereik</vt:lpstr>
      <vt:lpstr>'FDS 2015 FR'!Afdrukbereik</vt:lpstr>
      <vt:lpstr>'FDS 2016 FR'!Afdrukbereik</vt:lpstr>
      <vt:lpstr>'FDS 2017 FR'!Afdrukbereik</vt:lpstr>
      <vt:lpstr>'FDS 2018 FR'!Afdrukbereik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mz Moeraszoon</cp:lastModifiedBy>
  <cp:lastPrinted>2024-04-18T11:47:46Z</cp:lastPrinted>
  <dcterms:created xsi:type="dcterms:W3CDTF">2021-01-27T14:07:05Z</dcterms:created>
  <dcterms:modified xsi:type="dcterms:W3CDTF">2024-06-13T21:06:14Z</dcterms:modified>
</cp:coreProperties>
</file>