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C-info\"/>
    </mc:Choice>
  </mc:AlternateContent>
  <xr:revisionPtr revIDLastSave="0" documentId="13_ncr:1_{4DE1FAC8-706B-4116-A9BE-D21D64D554CF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3970-4743c)" sheetId="13" r:id="rId1"/>
  </sheets>
  <definedNames>
    <definedName name="_xlnm._FilterDatabase" localSheetId="0" hidden="1">'inv. Philanews A4 (3970-4743c)'!$A$1:$M$564</definedName>
    <definedName name="_xlnm.Print_Area" localSheetId="0">'inv. Philanews A4 (3970-4743c)'!$A$2:$M$563</definedName>
    <definedName name="_xlnm.Print_Titles" localSheetId="0">'inv. Philanews A4 (3970-4743c)'!$5:$7</definedName>
  </definedNames>
  <calcPr calcId="191029"/>
</workbook>
</file>

<file path=xl/calcChain.xml><?xml version="1.0" encoding="utf-8"?>
<calcChain xmlns="http://schemas.openxmlformats.org/spreadsheetml/2006/main">
  <c r="H506" i="13" l="1"/>
  <c r="H470" i="13"/>
  <c r="H460" i="13"/>
  <c r="I459" i="13"/>
  <c r="G459" i="13"/>
  <c r="K458" i="13"/>
  <c r="J458" i="13"/>
  <c r="H458" i="13"/>
  <c r="G458" i="13" s="1"/>
  <c r="I449" i="13"/>
  <c r="H450" i="13"/>
  <c r="G449" i="13"/>
  <c r="K448" i="13"/>
  <c r="J448" i="13"/>
  <c r="H448" i="13"/>
  <c r="G448" i="13" s="1"/>
  <c r="I439" i="13"/>
  <c r="H440" i="13"/>
  <c r="G439" i="13"/>
  <c r="K438" i="13"/>
  <c r="J438" i="13"/>
  <c r="H438" i="13"/>
  <c r="G438" i="13" s="1"/>
  <c r="H426" i="13"/>
  <c r="I411" i="13"/>
  <c r="H412" i="13"/>
  <c r="J410" i="13"/>
  <c r="G411" i="13"/>
  <c r="H402" i="13"/>
  <c r="I438" i="13" l="1"/>
  <c r="I448" i="13"/>
  <c r="I458" i="13"/>
  <c r="K410" i="13"/>
  <c r="I410" i="13" s="1"/>
  <c r="H410" i="13"/>
  <c r="G410" i="13" s="1"/>
  <c r="H496" i="13" l="1"/>
  <c r="H558" i="13" l="1"/>
  <c r="H550" i="13"/>
  <c r="H542" i="13"/>
  <c r="H514" i="13"/>
  <c r="H486" i="13"/>
  <c r="H392" i="13"/>
  <c r="H376" i="13"/>
  <c r="H362" i="13"/>
  <c r="H346" i="13"/>
  <c r="H338" i="13"/>
  <c r="H318" i="13"/>
  <c r="H306" i="13"/>
  <c r="H296" i="13"/>
  <c r="H286" i="13"/>
  <c r="H274" i="13"/>
  <c r="H256" i="13"/>
  <c r="H234" i="13"/>
  <c r="H228" i="13"/>
  <c r="H214" i="13"/>
  <c r="H198" i="13"/>
  <c r="H190" i="13"/>
  <c r="H178" i="13"/>
  <c r="H166" i="13"/>
  <c r="H154" i="13"/>
  <c r="H146" i="13"/>
  <c r="H132" i="13"/>
  <c r="H120" i="13"/>
  <c r="H112" i="13"/>
  <c r="H94" i="13"/>
  <c r="H62" i="13"/>
  <c r="H58" i="13"/>
  <c r="H40" i="13"/>
  <c r="H24" i="13"/>
  <c r="H10" i="13"/>
  <c r="I111" i="13" l="1"/>
  <c r="G111" i="13"/>
  <c r="K110" i="13"/>
  <c r="J110" i="13"/>
  <c r="H110" i="13"/>
  <c r="G110" i="13" s="1"/>
  <c r="I93" i="13"/>
  <c r="G93" i="13"/>
  <c r="K92" i="13"/>
  <c r="J92" i="13"/>
  <c r="H92" i="13"/>
  <c r="G92" i="13" s="1"/>
  <c r="I61" i="13"/>
  <c r="G61" i="13"/>
  <c r="K60" i="13"/>
  <c r="J60" i="13"/>
  <c r="H60" i="13"/>
  <c r="G60" i="13" s="1"/>
  <c r="I557" i="13"/>
  <c r="G557" i="13"/>
  <c r="H556" i="13"/>
  <c r="G556" i="13" s="1"/>
  <c r="I549" i="13"/>
  <c r="G549" i="13"/>
  <c r="H548" i="13"/>
  <c r="G548" i="13" s="1"/>
  <c r="I541" i="13"/>
  <c r="G541" i="13"/>
  <c r="H540" i="13"/>
  <c r="G540" i="13" s="1"/>
  <c r="I513" i="13"/>
  <c r="G513" i="13"/>
  <c r="H512" i="13"/>
  <c r="G512" i="13" s="1"/>
  <c r="I505" i="13"/>
  <c r="G505" i="13"/>
  <c r="H504" i="13"/>
  <c r="G504" i="13" s="1"/>
  <c r="I495" i="13"/>
  <c r="G495" i="13"/>
  <c r="H494" i="13"/>
  <c r="G494" i="13" s="1"/>
  <c r="I485" i="13"/>
  <c r="G485" i="13"/>
  <c r="H484" i="13"/>
  <c r="G484" i="13" s="1"/>
  <c r="I469" i="13"/>
  <c r="G469" i="13"/>
  <c r="H468" i="13"/>
  <c r="G468" i="13" s="1"/>
  <c r="I425" i="13"/>
  <c r="G425" i="13"/>
  <c r="H424" i="13"/>
  <c r="G424" i="13" s="1"/>
  <c r="I401" i="13"/>
  <c r="G401" i="13"/>
  <c r="H400" i="13"/>
  <c r="G400" i="13" s="1"/>
  <c r="I391" i="13"/>
  <c r="G391" i="13"/>
  <c r="H390" i="13"/>
  <c r="G390" i="13" s="1"/>
  <c r="I375" i="13"/>
  <c r="G375" i="13"/>
  <c r="H374" i="13"/>
  <c r="G374" i="13" s="1"/>
  <c r="I361" i="13"/>
  <c r="G361" i="13"/>
  <c r="H360" i="13"/>
  <c r="G360" i="13" s="1"/>
  <c r="I337" i="13"/>
  <c r="G337" i="13"/>
  <c r="H336" i="13"/>
  <c r="G336" i="13" s="1"/>
  <c r="I317" i="13"/>
  <c r="G317" i="13"/>
  <c r="H316" i="13"/>
  <c r="G316" i="13" s="1"/>
  <c r="I305" i="13"/>
  <c r="G305" i="13"/>
  <c r="H304" i="13"/>
  <c r="G304" i="13" s="1"/>
  <c r="I295" i="13"/>
  <c r="G295" i="13"/>
  <c r="H294" i="13"/>
  <c r="G294" i="13" s="1"/>
  <c r="I285" i="13"/>
  <c r="G285" i="13"/>
  <c r="H284" i="13"/>
  <c r="G284" i="13" s="1"/>
  <c r="I273" i="13"/>
  <c r="G273" i="13"/>
  <c r="H272" i="13"/>
  <c r="G272" i="13" s="1"/>
  <c r="I255" i="13"/>
  <c r="G255" i="13"/>
  <c r="H254" i="13"/>
  <c r="G254" i="13" s="1"/>
  <c r="I233" i="13"/>
  <c r="G233" i="13"/>
  <c r="H232" i="13"/>
  <c r="G232" i="13" s="1"/>
  <c r="I227" i="13"/>
  <c r="G227" i="13"/>
  <c r="H226" i="13"/>
  <c r="G226" i="13" s="1"/>
  <c r="I213" i="13"/>
  <c r="G213" i="13"/>
  <c r="H212" i="13"/>
  <c r="G212" i="13" s="1"/>
  <c r="I197" i="13"/>
  <c r="G197" i="13"/>
  <c r="H196" i="13"/>
  <c r="G196" i="13" s="1"/>
  <c r="I189" i="13"/>
  <c r="G189" i="13"/>
  <c r="H188" i="13"/>
  <c r="G188" i="13" s="1"/>
  <c r="I177" i="13"/>
  <c r="G177" i="13"/>
  <c r="H176" i="13"/>
  <c r="G176" i="13" s="1"/>
  <c r="I165" i="13"/>
  <c r="G165" i="13"/>
  <c r="H164" i="13"/>
  <c r="G164" i="13" s="1"/>
  <c r="I153" i="13"/>
  <c r="G153" i="13"/>
  <c r="H152" i="13"/>
  <c r="G152" i="13" s="1"/>
  <c r="I145" i="13"/>
  <c r="G145" i="13"/>
  <c r="H144" i="13"/>
  <c r="G144" i="13" s="1"/>
  <c r="I131" i="13"/>
  <c r="G131" i="13"/>
  <c r="H130" i="13"/>
  <c r="G130" i="13" s="1"/>
  <c r="I119" i="13"/>
  <c r="G119" i="13"/>
  <c r="H118" i="13"/>
  <c r="G118" i="13" s="1"/>
  <c r="I110" i="13" l="1"/>
  <c r="I60" i="13"/>
  <c r="I92" i="13"/>
  <c r="I57" i="13"/>
  <c r="G57" i="13"/>
  <c r="H56" i="13"/>
  <c r="G56" i="13" s="1"/>
  <c r="I39" i="13"/>
  <c r="G39" i="13"/>
  <c r="H38" i="13"/>
  <c r="G38" i="13" s="1"/>
  <c r="I23" i="13"/>
  <c r="G23" i="13"/>
  <c r="H22" i="13"/>
  <c r="G22" i="13" s="1"/>
  <c r="I9" i="13"/>
  <c r="G9" i="13"/>
  <c r="H8" i="13"/>
  <c r="K8" i="13"/>
  <c r="J8" i="13"/>
  <c r="K512" i="13"/>
  <c r="J512" i="13"/>
  <c r="K556" i="13"/>
  <c r="J556" i="13"/>
  <c r="K548" i="13"/>
  <c r="J548" i="13"/>
  <c r="H3" i="13" l="1"/>
  <c r="G8" i="13"/>
  <c r="I556" i="13"/>
  <c r="I8" i="13"/>
  <c r="I548" i="13"/>
  <c r="I512" i="13"/>
  <c r="K390" i="13"/>
  <c r="J390" i="13"/>
  <c r="K360" i="13"/>
  <c r="J360" i="13"/>
  <c r="K316" i="13"/>
  <c r="J316" i="13"/>
  <c r="K304" i="13"/>
  <c r="J304" i="13"/>
  <c r="K294" i="13"/>
  <c r="J294" i="13"/>
  <c r="K284" i="13"/>
  <c r="J284" i="13"/>
  <c r="K272" i="13"/>
  <c r="J272" i="13"/>
  <c r="K254" i="13"/>
  <c r="J254" i="13"/>
  <c r="K232" i="13"/>
  <c r="J232" i="13"/>
  <c r="K226" i="13"/>
  <c r="J226" i="13"/>
  <c r="K540" i="13"/>
  <c r="J540" i="13"/>
  <c r="K504" i="13"/>
  <c r="J504" i="13"/>
  <c r="K494" i="13"/>
  <c r="J494" i="13"/>
  <c r="K484" i="13"/>
  <c r="J484" i="13"/>
  <c r="K468" i="13"/>
  <c r="J468" i="13"/>
  <c r="K424" i="13"/>
  <c r="J424" i="13"/>
  <c r="K400" i="13"/>
  <c r="J400" i="13"/>
  <c r="K374" i="13"/>
  <c r="J374" i="13"/>
  <c r="K336" i="13"/>
  <c r="J336" i="13"/>
  <c r="K212" i="13"/>
  <c r="J212" i="13"/>
  <c r="K196" i="13"/>
  <c r="J196" i="13"/>
  <c r="K188" i="13"/>
  <c r="J188" i="13"/>
  <c r="K176" i="13"/>
  <c r="J176" i="13"/>
  <c r="K164" i="13"/>
  <c r="J164" i="13"/>
  <c r="K152" i="13"/>
  <c r="J152" i="13"/>
  <c r="K144" i="13"/>
  <c r="J144" i="13"/>
  <c r="K130" i="13"/>
  <c r="J130" i="13"/>
  <c r="K118" i="13"/>
  <c r="J118" i="13"/>
  <c r="K56" i="13"/>
  <c r="J56" i="13"/>
  <c r="K38" i="13"/>
  <c r="J38" i="13"/>
  <c r="K22" i="13"/>
  <c r="J22" i="13"/>
  <c r="I118" i="13" l="1"/>
  <c r="I144" i="13"/>
  <c r="I164" i="13"/>
  <c r="I188" i="13"/>
  <c r="I212" i="13"/>
  <c r="I374" i="13"/>
  <c r="I484" i="13"/>
  <c r="I504" i="13"/>
  <c r="I226" i="13"/>
  <c r="I254" i="13"/>
  <c r="I284" i="13"/>
  <c r="I304" i="13"/>
  <c r="I360" i="13"/>
  <c r="I38" i="13"/>
  <c r="I22" i="13"/>
  <c r="I56" i="13"/>
  <c r="I130" i="13"/>
  <c r="I152" i="13"/>
  <c r="I176" i="13"/>
  <c r="I196" i="13"/>
  <c r="I336" i="13"/>
  <c r="I400" i="13"/>
  <c r="I424" i="13"/>
  <c r="I468" i="13"/>
  <c r="I494" i="13"/>
  <c r="I540" i="13"/>
  <c r="I232" i="13"/>
  <c r="I272" i="13"/>
  <c r="I294" i="13"/>
  <c r="I316" i="13"/>
  <c r="I390" i="13"/>
  <c r="I3" i="13" l="1"/>
</calcChain>
</file>

<file path=xl/sharedStrings.xml><?xml version="1.0" encoding="utf-8"?>
<sst xmlns="http://schemas.openxmlformats.org/spreadsheetml/2006/main" count="1368" uniqueCount="593">
  <si>
    <t>▬ Philanews Nr .1 / 2010 (pg. 18) ▬</t>
  </si>
  <si>
    <t/>
  </si>
  <si>
    <t>▬ Philanews Nr . 1 / 2011  (pg. 5) ▬</t>
  </si>
  <si>
    <t>▬ Philanews Nr . 1 / 2011  (pg. 15) ▬</t>
  </si>
  <si>
    <t>▬ Philanews Nr . 1 / 2011  (pg. 14 - 16) ▬</t>
  </si>
  <si>
    <t>…………………………………………………………………………………………………..</t>
  </si>
  <si>
    <t>© bpost</t>
  </si>
  <si>
    <t xml:space="preserve"> ▬&gt;Philanews Nr .1 / 2010 </t>
  </si>
  <si>
    <t xml:space="preserve"> ▬&gt; Philanews Nr . 1 / 201</t>
  </si>
  <si>
    <t>pdf</t>
  </si>
  <si>
    <t xml:space="preserve"> ▬ Philannews N°. / A &amp; pg ▬</t>
  </si>
  <si>
    <r>
      <t xml:space="preserve">Description </t>
    </r>
    <r>
      <rPr>
        <b/>
        <sz val="10"/>
        <rFont val="Verdana"/>
        <family val="2"/>
      </rPr>
      <t xml:space="preserve">                       composé par</t>
    </r>
  </si>
  <si>
    <t xml:space="preserve"> ▬ Philanews N°. / année ▬</t>
  </si>
  <si>
    <t>▼ pdf manqaunt</t>
  </si>
  <si>
    <t xml:space="preserve">◄= manquants  &gt;&gt; </t>
  </si>
  <si>
    <t xml:space="preserve"> ► = double &gt;&gt;</t>
  </si>
  <si>
    <t>Édition spéciale et notes</t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</si>
  <si>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</si>
  <si>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double</t>
    </r>
  </si>
  <si>
    <t>▬ 1ère date de sortie ▬</t>
  </si>
  <si>
    <t>3983 - Chouette effraie - Timbre de V10-3983 (valorisation en €) :  timbre pour l'affranchissement de l'enregistrement</t>
  </si>
  <si>
    <t>3984 - Timbre de deuil discret - Carnets B109 &amp; B109A: (①: v=0,59 €)</t>
  </si>
  <si>
    <t>3985 / 3990 - Antverpia 2010 - Bloc BL177: (①: v=0,59 € + supplément de 2,96 € par bloc)</t>
  </si>
  <si>
    <t>3991 - Emission solidaire du don d'organes - Carnet B110: (①: v=0,59 €)</t>
  </si>
  <si>
    <t>3992 - Du Mundaneum à Internet - Timbres de bloc BL178: (valorisation en €)</t>
  </si>
  <si>
    <t>3993 - Grèbe castagneux - Timbre de V10-3993: (valorisation en €)</t>
  </si>
  <si>
    <t>3994 - PHILATELIE DE LA JEUNESSE - Le mariage de Largo Winch - Timbre de V10-3994: (①: v=0,59 €)</t>
  </si>
  <si>
    <t>4000 / 4001 - Timbres fleuraux (Floralies Gantoise) - Timbres de F4000/01: (①: v=0,59 €)</t>
  </si>
  <si>
    <t>4004 / 4013 - Hors du nid - Carnet B112: (①: v=0,59 €)</t>
  </si>
  <si>
    <t>4014 / 4018 - Fête du Timbre - 'Sauvez la Terre' - Timbres de F4014/18: (①: v=0,59 €)</t>
  </si>
  <si>
    <t>4019 / 4028 - La mode, c'est belge - Timbres du bloc BL180: (①: v=0,59 €)</t>
  </si>
  <si>
    <t>4030 / 4034 - 25 ans de timbers de hauts vol - Timbres du bloc BL182: (◙ : w=0,90€)</t>
  </si>
  <si>
    <t>4035 - Le Prince Philippe fête ses 50 ans - Timbre de V5-4035: (②: v=1,18 €)</t>
  </si>
  <si>
    <t>4042 - Foulque macroule orne le timbre électoral - Timbre de V10-4042: (EV"1": v=0,28 €)</t>
  </si>
  <si>
    <t>4043 / 4045 - Sport au top - Timbres de V5-4043, V5-4045, V5-4044 (4043: ②: v=1,1€ - 4045: ◙: v=€1,05 - 4044: ◙: v=0,90 €)</t>
  </si>
  <si>
    <t>4046 - Le faisan de colchide - Timbre de V10-4046: (valeur en €)</t>
  </si>
  <si>
    <t>4047 - Prenez les choses en main - Timbre de V5-4047: (◙ : v=1,05€)</t>
  </si>
  <si>
    <t>4048 - L'UNION EUROPÉENNE - La Présidence belge - Timbre de V5-4048: (◙ : v=0,90€)</t>
  </si>
  <si>
    <t>4049 / 4053 - Sous le charme des immeubles de grande hauteur - Timbres du bloc BL183: (◙: v=0,90€)</t>
  </si>
  <si>
    <t>4054 / 4055 - Timbres touristiques - Itinéraires cyclables et pédestres en Flandre et en Wallonie - Carnet B114: (①: v=0,59 €)</t>
  </si>
  <si>
    <t>4056 / 4060 - La Poste en mouvement - Timbres de F4056/60: (①: v=0,59 €)</t>
  </si>
  <si>
    <t>4061 / 4063 - Nouvelle vie à la brasserie - brasseries reconverties -  Timbres de V5-4061►V5-4063: (4061:◙: v=0,90 € ; 4062: ◙: v=1,05 € ; 4063: ◙:  v=1,18 €)</t>
  </si>
  <si>
    <t>4064 / 4068 - Régions belges - Timbres du bloc BL184: (◙ : v=0,90€)</t>
  </si>
  <si>
    <t>4069 / 4078 - La Magie de Folon (adhésif) -  Carnet B115: (①: v=€0,59)</t>
  </si>
  <si>
    <t>4079 / 4083 - Métiers menacés - Timbres de F4079/83: (①: v=0,59 €)</t>
  </si>
  <si>
    <t>4084 - nouvelle émission de timbres 'my stamp' - (①: v=0,59€)</t>
  </si>
  <si>
    <t>4087 / 4088 - Joyeux Noël (autocollant) - Carnets B116 &amp; B117: (4086: ①: v=€0,59; 4087: ◙: v=€0,90 (international))</t>
  </si>
  <si>
    <t>3939 - Oiseau - Le Pic Noir - Timbre de V10-3939 : (valeur en €)</t>
  </si>
  <si>
    <t>3956 - Oiseau - la Chouette hulotte - Timbre de V10-3956 : (valeur en €)</t>
  </si>
  <si>
    <t>3970 / 3979 - C'est la Belgique - Timbres du bloc BL175 : (①: v=0,59 €)</t>
  </si>
  <si>
    <t>3980 - Chefs-d'œuvre de la philatélie belge - promotion de la philatélie -                                                                                                      (◙ v=0,90 € + surcharge 0,40 €): timbre du bloc BL176 + bloc BL176</t>
  </si>
  <si>
    <t>3981 / 3981c - Joyeux Noël (autocollant) - (①: v= € 0.59) - Carnet B107</t>
  </si>
  <si>
    <t xml:space="preserve">3982 / 3982c - Joyeux Noël (autocollant) international -  (◙: v= € 0.90 les mêmes symbols, le même prix): Carnet B108 </t>
  </si>
  <si>
    <t>4019 / 4028 - La mode, c'est belge - bloc BL180: (①: v=0,59 €)</t>
  </si>
  <si>
    <t>4064 / 4068 -Régions belges: Bloc 184 - timbrel 4068 + bloc 184</t>
  </si>
  <si>
    <t>4089 - Bpost - Prêt pour demain - Timbre de V10-4089: (①: v=0,61 €)</t>
  </si>
  <si>
    <t>4090 - Nouvelles créations d'André Buzin - Le Balbuzard pêcheur -  Timbre de V10-4090: (v=4,70€ (envoi recommandé))</t>
  </si>
  <si>
    <t>4091 - Les nouvelles créations d'André Buzin - Le Canard pilet -  Timbre de V10-4091 : (valeur=0,08 €)</t>
  </si>
  <si>
    <t>4092 / 4094 - Maisons d'écrivains - Timbres de V5-4092, V5-4093, V5-4094: (4092: v=0,93€ ; 4093 : v=1,10 € ; 4094: v=1,22 €)</t>
  </si>
  <si>
    <t>4095 - Timbre de signe du zodiaque personnalisé - Carnet B118: (①: v=0,61 €)</t>
  </si>
  <si>
    <t>4096 - Chimie – notre vie, notre avenir - Timbre de V10-4096: (①: v=0,61 €)</t>
  </si>
  <si>
    <t>4097 -  Un artiste de renommée mondiale conçoit un timbre belge- Timbre de V10-4097: (①: v=0,61 €)</t>
  </si>
  <si>
    <t>4098 / 4102 - Highlights of Belgium - Carnet B119: (◙: v=1,10 € chacun)</t>
  </si>
  <si>
    <t>4103 - Toujours et partout prêt - Carnet B120: (①: v=0,61 €)</t>
  </si>
  <si>
    <t>4104 - Bal du Rat Mort sous le signe de James Ensor - Timbre de V10-4104: (①: v=0,61 €)</t>
  </si>
  <si>
    <t>4105 / 4109 - Légumes de jadis - Timbres du bloc BL186: (◙ : v=1,10€)</t>
  </si>
  <si>
    <t>4110 / 4114 - Le pays mineur de campine - Timbres du bloc BL187: (◙: v=0,93 €)</t>
  </si>
  <si>
    <t>4115 / 4124 - Nostalgie à la foire - Carnet B121: (①: v=0,61 €)</t>
  </si>
  <si>
    <t>4125 / 4129 - L'ART DU GRAFFITI - Timbres du bloc BL188: (◙: v=0,93 €)</t>
  </si>
  <si>
    <t>4130 / 4134 - Anciennes et nouvelles boîtes aux lettres : fête du timbre - Timbres de F4130/34: (①: v=0,61 €)</t>
  </si>
  <si>
    <t>4135 / 4144 - L'HUMOUR FAIT LE POUVOIR - Timbres de bloc BL189: (①: v=0,61 €)</t>
  </si>
  <si>
    <t>4145 / 4154 - HENRI DE TOULOUSE-LAUTREC  - Carnet B122: (①: v=€0,61)</t>
  </si>
  <si>
    <t>4155 / 4159 - Les femmes et le sport déquipe - Timbres du bloc BL190: (◙: v=1,10€ pièce)</t>
  </si>
  <si>
    <t>4160 / 4164 - Anciens et nouveaux palais de justice - Timbres du bloc BL191:   (②: v=€0.1,22)</t>
  </si>
  <si>
    <t>4165 / 4174 - TINTIN SUR L'ÉCRAN (philatélie jeunesse) -  Timbres du bloc BL192: (①: v=0,61 €)</t>
  </si>
  <si>
    <t>4175 / 4179 - La Grand Place de Bruxelles - Timbres du bloc BL193: (①: v=0,61 €) - bloc: ①: v=3,05 € + 3,05 € surtax</t>
  </si>
  <si>
    <t>4180 / 4181 - Semaine de la forêt - Émission commune avec la Finlande - Timbres du bloc BL194 &amp; bloc BL194: (◙: v=2,79€)</t>
  </si>
  <si>
    <t>4182 / 4183 - HAPPY STAMPS - Nouveau "mon Timbre" (avec vignette) : (① : v=0,61€)</t>
  </si>
  <si>
    <t>4184 - Fondation Reine Paola - Timbre de V10-4184: (①: v=0,61 €)</t>
  </si>
  <si>
    <t>4185 / 4189 - Friandises de chez nous : une émission à croquer -  Timbres du bloc BL195: (◙: v=0,93 € chacun)</t>
  </si>
  <si>
    <t>4190 / 4191 - Europalia Brasil - Timbres du bloc BL196 &amp; bloc BL196: (③: v=1,83 €)</t>
  </si>
  <si>
    <t xml:space="preserve">4192 / 4192c - Meilleurs voeux - Carnet B123: (①: v=€0,61) </t>
  </si>
  <si>
    <t>4135 / 4144 - L'HUMOUR FAIT LE POUVOIR - bloc BL189: (①: v=0,61 €)</t>
  </si>
  <si>
    <t>4165 / 4174 - TINTIN SUR L'ÉCRAN (philatélie jeunesse) -  bloc BL192: (①: v=0,61 €)</t>
  </si>
  <si>
    <t>4175 / 4179 - La Grand Place de Bruxelles - Tbloc BL193: (①: v=0,61 €) - bloc: ①: v=3,05 € + 3,05 € surtax</t>
  </si>
  <si>
    <t>4194 - Le Calendrier Maya - Timbre de V5-4194: (◙: v=1,19€)</t>
  </si>
  <si>
    <t>4195 / 4200 - Bière trappiste - Timbres du bloc BL197: (◙ : v=0,99 €)</t>
  </si>
  <si>
    <t>4201 / 4210 - Jeunesse Philatélie - Carnet B125 : (①: v=0,65€)</t>
  </si>
  <si>
    <t>4211 / 4215 - Ecrivez-vous ! - Timbres du carnet B126: (◙: v=1,19€)</t>
  </si>
  <si>
    <t>4216 / 4217 - Visiter la Belgique (Europe) - Timbres du bloc BL198 + bloc BL198 : (◙: v=2,97€)</t>
  </si>
  <si>
    <t>4218 - Le hibou des marais - Timbre de V10-4218 -  (RP« port de recommandation administrative»: v=€4,35)</t>
  </si>
  <si>
    <t>4219 / 4223 - Franco Dragone - Carnet B127: (◙: v=0,99 €)</t>
  </si>
  <si>
    <t>4224 / 4225 - Portrait de Mercator et Jodocus Hondius - Timbres du bloc BL199:  (◙: v=3,57€)</t>
  </si>
  <si>
    <t>4226 / 4227 - Nouvelle émission de timbres "Mystamp" ! : (②: v=1,30€)</t>
  </si>
  <si>
    <t>4228 / 4229 - Le naufrage du Titanic - Timbres du bloc BL200 + bloc BL200:  (◙: v=3,57€)</t>
  </si>
  <si>
    <t>4230 / 4239 - Animaux de compagnie - Timbres du carnet B128: (①: v=0,65 €)</t>
  </si>
  <si>
    <t>4240 / 4241 - Rwanda – 50 – Burundi - Timbres de V5-4240 &amp; V5-4241: (◙: v=1,19€)</t>
  </si>
  <si>
    <t>4242 - Sachets de semences en plusieurs exemplaires - Timbre de V10-4242: (①: v=0,65 €)</t>
  </si>
  <si>
    <t>4243 - Jeux Olympiques - Londres 2012 - Timbre de V10-4243: (◙: v=1,19€)</t>
  </si>
  <si>
    <t>4244 / 4253 - Pierre Alechinsky - Timbres du carnet B129: (①: v=0,65 €)</t>
  </si>
  <si>
    <t>4254 - Philatélie sans frontières - Timbre de V10-4254: (①: v=0,65 €)</t>
  </si>
  <si>
    <t>4255 / 4256 - Vlinderzegels laten je brieven fladderen! - Zegels uit carnets 130 (①w=€0,65)+                                                                                                           130a (①w=€0,70) - 131 ( ◙ w=€0,99) + 131a ( ◙ w=€1,07)</t>
  </si>
  <si>
    <t>4257 - Zenobe Gramme - Timbre de V10-4257: (①: v=0,65 €)</t>
  </si>
  <si>
    <t>4258 / 4267 - Belgique, stripland - 10 ans "This is Belgium" - Timbres du bloc BL201:  (①: v=0,65 €)</t>
  </si>
  <si>
    <t>4268 / 4277 - Collez une feuille d'arbre ! - GREEN INNOVATION - Carnet B132: (①: v=0,65 €)</t>
  </si>
  <si>
    <t>4278 - Jacob Jordaens - Réhabilitation - Timbre de V10-4278: (①: v=0,65 €)</t>
  </si>
  <si>
    <t>4279 - Saint-Martin - Timbre de V10-4279: (①: v=0,65 €)</t>
  </si>
  <si>
    <t>4280 / 4284 - Régions belges (De Condroz) - Timbres du bloc BL202: (◙: v=0,99 €)</t>
  </si>
  <si>
    <t>4285 / 4289 - La Grande-place de Bruges - Timbres du bloc BL203:    (①: v=0,65 € + supplément de 3,25 €/bloc)</t>
  </si>
  <si>
    <t>4290 - Timbre roulleaux autocolants (R117 / R118) : (①: v=0,65 €)</t>
  </si>
  <si>
    <t>4291 / 4292c - Bonnes fêtes à tous ! - Carnets B133 &amp; B134:  (4291: ①: v=€0,65; 4292: ◙: v=€0,99)</t>
  </si>
  <si>
    <t>4195 / 4200 - Bière trappiste - bloc BL197: (◙ : v=0,99 €)</t>
  </si>
  <si>
    <t>4258 / 4267 - Belgique, stripland - 10 ans "This is Belgium" - bloc BL201:  (①: v=0,65 €)</t>
  </si>
  <si>
    <t>4280 / 4284 - Régions belges (De Condroz) - bloc BL202: (◙: v=0,99 €)</t>
  </si>
  <si>
    <t>4285 / 4289 - La Grande-place de Bruges - bloc BL203:    (①: v=0,65 € + supplément de 3,25 €/bloc)</t>
  </si>
  <si>
    <t>4293 - La princesse Mathilde fête ses 40 ans - Timbre de V10-4293: (①: v=0,67 €)</t>
  </si>
  <si>
    <t>4294 - Kid Paddle (Philatélie jeunesse) - Timbre de 10-4294: (①: v=0,67 €)</t>
  </si>
  <si>
    <t>4295 / 4304 - Contes de fées - Carnet B135: (①: v=0,67 €)</t>
  </si>
  <si>
    <t>4307 / 4311 - Sécurité routière : Go For zero - Timbres du bloc BL204 : (②: v=1,34€)</t>
  </si>
  <si>
    <t>4312 / 4313 - Camionettes de bpost (Europe) - Go for zéro - Timbres du bloc BL205 &amp; bloc BL205: (◙ : v=3,09 €)</t>
  </si>
  <si>
    <t>4314 - 100 ans Tour des Flandres - Timbre de V10-4314: (①: v=0,67 €)</t>
  </si>
  <si>
    <t>4315 / 4319 - Chocolat belge - Timbres du bloc BL206: (◙: v=1,24€)</t>
  </si>
  <si>
    <t>4320 - Mystamps (nouvelle édition) (◙ : v=1,03€)</t>
  </si>
  <si>
    <t>4321 / 4322 - Papillons - Carnets B136 &amp; B137 (commun avec Aland):  (4321: v=1,34€; 4322: v=€1,24)</t>
  </si>
  <si>
    <t>4323 / 4332 - Théo van Rysselberghe - Carnet B138: (①: v=0,67 €)</t>
  </si>
  <si>
    <t>4333 / 4334 - 100 ans premier vol postal - Timbres du bloc BL207 &amp; bloc BL207:       (◙ : v=3,09€)</t>
  </si>
  <si>
    <t>4335/4339 - Opéra : 200e anniversaire Verdi et Wagner - Timbres du carnet B139: (◙: v=1,03 €)</t>
  </si>
  <si>
    <t>4340 / 4349 - Nature 2013. Un regard surprenant sur les animaux sauvages - Carnet B140: (①: v=0,67 €)</t>
  </si>
  <si>
    <t>4350 / 4351 - Le Roi Albert II, 20 ans sur le trône - Timbres du bloc BL208 &amp; bloc BL208: (◙ : v=3,09€)</t>
  </si>
  <si>
    <t>4352 / 4356 - 100 ans RMI - Timbres du bloc BL209: (◙: v=1,03 €)</t>
  </si>
  <si>
    <t>4357 - Festivals de musique - Timbre de V10-4357: (①: v=0,67 €)</t>
  </si>
  <si>
    <t>4358 / 4359 - Souvenir exclusif du transfert du trône - Timbres du bloc BL210 &amp; bloc BL210: (◙ : v=3,09€)</t>
  </si>
  <si>
    <t>4360 / 4364a - Timbres  bonne chance "Lucky Stamps" - Carnet B141: (①: v=0,67 €)</t>
  </si>
  <si>
    <t>4365 / 4366 - 150 ans Henry Van de Velde - Timbres du bloc BL211: (◙ : v=3,09€)</t>
  </si>
  <si>
    <t>4367 - Oiseaux : Vanneau huppé - Timbre pour "un avis de réception" de V10-4367:        (AR: v=1,20€)</t>
  </si>
  <si>
    <t>4368 / 4368c - Timbre de deuil - Carnet B142: (①: v=0,67 €)</t>
  </si>
  <si>
    <t>4369 / 4371 - Timbres permanents Roi Philippe - Timbres de V10-4369►V10-4371:                                                                                                                              (4369: v=0,70€ ; 4370: EUROPE : v=€1,07 ; 4371: ①WORLD : v=1,29 €)</t>
  </si>
  <si>
    <t>4372 / 4376 - Tournai : La Grande-place - Timbres du bloc BL212: &amp;   bloc BL212 (moitié dépliée):  (①: w=€0,67 + supplément de 3,35 € bloc BL212)</t>
  </si>
  <si>
    <t>4377 / 4379 - Musée (à nouveau) ouvert - Timbres de V10-4377►V10-4379: (①: v=0,67 €)</t>
  </si>
  <si>
    <t>4380 - 150e anniversaire de la Croix-Rouge - Timbre de V10-4380:  (①: v=0,67€) (commun avec l'Espagne)</t>
  </si>
  <si>
    <t>4381 / 4382 - Timbres de fin d'année - Thème : la naissance du Christ dans un style contemporain - Carnets B143 &amp; B144 (4381: v=0,67€ ; 4382: v=1,03€)</t>
  </si>
  <si>
    <t>4315 / 4319 - Chocolat belge - bloc BL206: (◙: v=1,24€)</t>
  </si>
  <si>
    <t>4307 / 4311 - Sécurité routière : Go For zero -  bloc BL204 : (②: v=1,34€)</t>
  </si>
  <si>
    <t>4352 / 4356 - 100 ans RMI - bloc BL209: (◙: v=1,03 €)</t>
  </si>
  <si>
    <t>4383 / 4392 - Les chiens les plus proches - Timbres du carnet B145: (①: v=0,70€)</t>
  </si>
  <si>
    <t>4393 / 4397 - Flore insolite - Timbres du bloc BL213: (②: v=1,40 €)</t>
  </si>
  <si>
    <t>4398 - Signé Michaël Borremans - Timbres de V10-4399: (①: v=0,70 €)</t>
  </si>
  <si>
    <t>4399 / 4403 - Des autres créations de Buzin - Timbres du bloc BL214: (②: v=1,40 €)</t>
  </si>
  <si>
    <t>4404 - Journée internationale de la femme - Timbres de V5-4404: (①MONDE: v=1,29 €)</t>
  </si>
  <si>
    <t>4405 -  Earth hour 2014 - Timbres de V5-4405: (①MONDE: v=1,29 €)</t>
  </si>
  <si>
    <t>4406/4415 - Tintin et ses amis - Carnet B146: (①: v=0,70 €)</t>
  </si>
  <si>
    <t>4421 - Coupe du monde de hockey La Haye - Timbres de V5-4421: (①WORLD: v=1,29 €)</t>
  </si>
  <si>
    <t>4422 - Coupe du Monde Brésil 2014 - Timbres de V5-4422: (①EUROPE: v=1,07 €)</t>
  </si>
  <si>
    <t>4425 / 4426 - 100 ans Canal de Panama -  Timbres du bloc BL217: (③WORLD: v=3,87 €)</t>
  </si>
  <si>
    <t>4427 / 4428 - 200 ans Adolphe Sax - Timbres du bloc BL218:  (③EUROPE: v=3,21 €)</t>
  </si>
  <si>
    <t>4429 - Les sites miniers wallons - Timbres de V5-4429: (①MONDE: v=1,29 €)</t>
  </si>
  <si>
    <t>4430 / 4439 - Ceci est un timbre. - Carnet B147: (①: v=0,70 €)</t>
  </si>
  <si>
    <t>4445 - NE MANQUEZ PAS LE TRAIN - Timbres de V5-4445: (②: v=1,40 €)</t>
  </si>
  <si>
    <t>4446 - Le petit Spirou - Timbres de V10-4446: (①: v=0,70 €)</t>
  </si>
  <si>
    <t>4452 / 4461 - Nouveaux timbres rolleaux  avec papillons - Timbres de R119/28: (①: v=€0,70)</t>
  </si>
  <si>
    <t>4462 / 4466 - ILLUSIONS D'OPTIQUE - Timbres du bloc BL221: (②: v=1,40 €)</t>
  </si>
  <si>
    <t>4440 / 4444 - La Grande Place d'Anvers - bloc BL219: (①: v=0,70 € + supplément de 3,50 €/bloc)</t>
  </si>
  <si>
    <t>4447 / 4451 - LA GRANDE GUERRE - bloc BL220: (②: v=1,40 €)</t>
  </si>
  <si>
    <t>4467 / 4468 - Un timbre à offrir: Timbres de Noël -  Carnets B148 &amp; B149: (4467: ①: v=€0,70; 4468: ①EUROPE: v=€1,07)</t>
  </si>
  <si>
    <t>4469 / 4473 - Splendeur tissée de la taille d'un timbre-poste - Timbres du bloc BL222: (①: v=0,72 €)</t>
  </si>
  <si>
    <t>4474 / 4483 - Émoticônes : les visages donnent de l'émotion - Carnet B150: (①: v=€0,72)</t>
  </si>
  <si>
    <t>4484 - Philatélie des jeunes avec Grzegorz Rosiński  - Timbre de V5-4484: (②: v=€1,44)</t>
  </si>
  <si>
    <t>4485 / 4489 - SM la Reine Fabiola (1928-2014) - Timbres du bloc BL223 : (①: v=0,72€)</t>
  </si>
  <si>
    <t>4490 / 4491 - Roi Philippe - Carnets B151 &amp; B152: (4490 :①: v=€0,72; 4491: ②: v=€1,44)</t>
  </si>
  <si>
    <t>4492 / 4496 - La Grande Guerre : La vie derrière le front... - Timbres du bloc BL224 : (①EUROPE: v=1,10€)</t>
  </si>
  <si>
    <t>4497 / 4506 - Animaux en mouvement - Timbres du bloc BL225: (①: v=€0,72)</t>
  </si>
  <si>
    <t>4507 / 4516 - Lucky Luke, ami et ennemi - Timbres du carnet B153: (①: v=€0,72)</t>
  </si>
  <si>
    <t>4517 / 4518 - Emission ludique EUROPE - Timbres du bloc BL226 :  (③EUROPE : v=3,30€)</t>
  </si>
  <si>
    <t>4519 -Nouvelle valeur du "Mystamp" (type 4182): (①WORLD: v=€1,32)</t>
  </si>
  <si>
    <t>4520 / 4521 - La reine Elisabeth est décédée il y a 50 ans  - Timbres de F4520/21: (①: v=€0,72)</t>
  </si>
  <si>
    <t>4522 / 4526 - PLANTE OU ANIMAL ? - Timbres du bloc BL227 : (②: v=1,44€)</t>
  </si>
  <si>
    <t>4532 / 4536 - 200e anniversaire de la bataille de Waterloo -  Timbres du bloc BL229: (①EUROPE: v=€1,10)</t>
  </si>
  <si>
    <t>4537 - Canard souchet - Timbre de V10-4537: (AR: v=€5,13) (Vendu séparément)</t>
  </si>
  <si>
    <t>4538 - Pêcheurs de crevettes à cheval  - Timbres de V5-4538: (①WORLD: v=€1,32)</t>
  </si>
  <si>
    <t>4539 / 4548 - Adapté aux saisons - Timbres du bloc BL230: (①: v=€0,72)</t>
  </si>
  <si>
    <t>4549 / 4558 -"Les dinosaures ne sont pas des monstres"-  Carnet B154: (①: v=€0,72)</t>
  </si>
  <si>
    <t>4559 -Volleyball féminin : Championnats d'Europe aux Pays-Bas et en Belgique -                                                                                                            Timbre de V5-4559: (①EUROPE: v=€1,10)</t>
  </si>
  <si>
    <t>4560 / 4564 - La Belgique s'échauffe à la montgolfière - Timbres du bloc BL231 : (②w=1,44€)</t>
  </si>
  <si>
    <t>4565 / 4566 - Miniatures puissantes - Timbres du bloc BL232: (①: v=€0,72)</t>
  </si>
  <si>
    <t>4469 / 4473 - Splendeur tissée de la taille d'un timbre-poste - bloc BL222: (①: v=0,72 €)</t>
  </si>
  <si>
    <t>4492 / 4496 - La Grande Guerre : La vie derrière le front... - bloc BL224 : (①EUROPE: v=1,10€)</t>
  </si>
  <si>
    <t>4497 / 4506 - Animaux en mouvement - bloc BL225: (①: v=€0,72)</t>
  </si>
  <si>
    <t>4527 / 4531 - Grand-Place de Mons - bloc BL228: (①: v=€0,72 + €3,60 surcharge/bloc)</t>
  </si>
  <si>
    <t>4532 / 4536 - 200e anniversaire de la bataille de Waterloo -  bloc BL229: (①EUROPE: v=€1,10)</t>
  </si>
  <si>
    <t>4539 / 4548 - Adapté aux saisons - bloc BL230: (①: v=€0,72)</t>
  </si>
  <si>
    <t>4560 / 4564 - La Belgique s'échauffe à la montgolfière - bloc BL231 : (②w=1,44€)</t>
  </si>
  <si>
    <t>4567 / 4568 - Timbres de Noël -  carnet B156 (①EUROPE : v=1,10€)</t>
  </si>
  <si>
    <t xml:space="preserve">4567 / 4568 - Timbres de Noël - Carnet B155 (①: v=0,72€) </t>
  </si>
  <si>
    <t>4569 / 4573 - La Famille Royale - Timbres de F4569/73: (①: v=0,74 €)</t>
  </si>
  <si>
    <t>4574 / 4578 - Belgique gagnante - Timbres du bloc BL233: (①EUROPE: v=1,13 €)</t>
  </si>
  <si>
    <t>4579 - Emile Verhaeren - Timbres de V5-4579: (②: v=1,48 €)</t>
  </si>
  <si>
    <t>4580 - Cédric a 30 ans - Timbres de V5-4580: (②: v=1,48 €)</t>
  </si>
  <si>
    <t>4581 / 4585 - Gand dans les fleurs - Timbres du bloc BL234: (①: v=0,74 €)</t>
  </si>
  <si>
    <t>4586 / 4587 - Effigie Royale SM le Roi Philippe (autocollante) -  Carnets B157 + B158 : (4586: ①EUROPE: v=1,13€; 4587: ①WORLD: v=1,35 €)</t>
  </si>
  <si>
    <t>4588 / 4592 - Vol à travers le temps : Ancien avions belges - Timbres du bloc BL235  (4588/4589 + 4591:②: v=1,48 € ; 4590: ③: v=2,22€ ; 4591: ①: v=0,74 €)</t>
  </si>
  <si>
    <t>4593 - Europe : "Think Green" - Timbres de V5-4593: (①EUROPE: v=1,13 €)</t>
  </si>
  <si>
    <t>4611 / 4615 - La Belgique vue du ciel - Bloc BL239: (①EUROPE: v=1,13 €)</t>
  </si>
  <si>
    <t>4636 / 4645 - Nobel Belgique : Ils ont écrit l'histoire - Timbres du bloc BL244: (①: v=0,74 €)</t>
  </si>
  <si>
    <t>4646 - Tous égaux, tous différents : un plaidoyer pour la tolérance - Timbre de V10-4646: (①: v=0,74 €)</t>
  </si>
  <si>
    <t>4652 - L'OTAN en Belgique - Timbres de V5-4652: (①EUROPE: v=1,13 €)</t>
  </si>
  <si>
    <t>4653 / 4662 - Bpost vous met à l'honneur :   des timbres rouleaux autocollants R132/44: (①: v=0,74 €)</t>
  </si>
  <si>
    <t xml:space="preserve">4663 / 4663b - Timbres de fin d'année: -Père Noël - Carnet B159: (①: v=€0,74)                                      </t>
  </si>
  <si>
    <t>4663 / 4664b - Timbres de fin d'année: -Renne- du carnet B160: (①EUROPE: v=€1,13 )</t>
  </si>
  <si>
    <t>4574 / 4578 - Belgique gagnante - bloc BL233: (①EUROPE: v=1,13 €)</t>
  </si>
  <si>
    <t>4581 / 4585 - Gand dans les fleurs - bloc BL234: (①: v=0,74 €)</t>
  </si>
  <si>
    <t>4594 / 4598 - La commémoration de la Grande Guerre met en lumière la résistance - bloc BL236: (①EUROPE: v=1,13 €)</t>
  </si>
  <si>
    <t>4599 / 4600 - La Magna Carta de la poste européenne - bloc BL237: (③EUROPE: v=3,39 €)</t>
  </si>
  <si>
    <t>4601 / 4610 - Le nouveau Zwin - bloc BL238: (①: v=0,74 €)</t>
  </si>
  <si>
    <t>4616 / 4620 - Espèces animales  menacées - bloc BL240: (①EUROPE: v=1,13 €)</t>
  </si>
  <si>
    <t>4621 / 4625 - Hommage à un fauviste Rik Wouters - bloc BL241: (②: v=1,48 €)</t>
  </si>
  <si>
    <t>4626 / 4630 - Le journal Tintin - bloc BL242: (②: v=1,48 €)</t>
  </si>
  <si>
    <t>4631 / 4635 - RIO 2016 : Les Paralympiques et les Jeux Olympiques au Brésil - bloc BL243: (①WORLD: v=1,35 €)</t>
  </si>
  <si>
    <t>4647 / 4651 - L'astronomie à l'honneur - Supermoon - bloc BL245: (①EUROPE: v=1,13 €)</t>
  </si>
  <si>
    <t>4665 - L’espoir sur le fil du rasoir  - Timbre de V10-4665 : (①: v=0,74€)</t>
  </si>
  <si>
    <t>4671 - Le râle d'eau - Timbre de V10-4671 (envois recommandés): (RA:  v=5,29€)</t>
  </si>
  <si>
    <t>4682 / 4683 - CLIMAT PERTURBÉ - Timbres du carnet B161: (①v=0,74 €)</t>
  </si>
  <si>
    <t>4690 / 4691 - 500 ans de réforme : 1517, Luther change l'histoire - Timbres du bloc BL250 : (③EUROPE : v=€3,39)</t>
  </si>
  <si>
    <t>4697 / 4706 - Les 10 vainqueursbelges du Tour de France  - Timbres du bloc BL252 : (①: v=0,74€)</t>
  </si>
  <si>
    <t>4707 - Le château belge (Europe) - Timbre de V5-4707 : (①EUROPE : v=1,13 €)</t>
  </si>
  <si>
    <t>4710 / 4710c - Nouveau timbre de deuil : Le symbole de la rose blanche - µCarnet B162: (①: v=0,74 €)</t>
  </si>
  <si>
    <t>4711 - Kinky &amp; Cosy se déchaînent - Les soeurs rebelles de la philatélie - Timbre de V5-4711: (②: v=1,48 €)</t>
  </si>
  <si>
    <t>4742 / 4742c - Le sapin de Noël -  Carnet B163: (①: v=€0,74)</t>
  </si>
  <si>
    <t>4672 / 4676 - Un forêt en fleurs - bloc BL247 : (②: v=1,48 €)</t>
  </si>
  <si>
    <t>4666 / 4670 - Gaston Lagaffe a 60 ans - bloc BL246 (②: v=1,48€)</t>
  </si>
  <si>
    <t>4677 / 4681 - Sauvé des flammes - bloc BL248 : (②: v=1,48 €)</t>
  </si>
  <si>
    <t>4685 / 4689 - Eupens schönste Plätze, Places Communales d'Eupen (Promotion de la Philatélie) - bloc BL249 : (①: v=0,74 € + supplément de 3,70 €/bloc)</t>
  </si>
  <si>
    <t>4692 / 4696 - Des avancées médicales majeures -  bloc BL251: (①EUROPE : v=1,13 €)</t>
  </si>
  <si>
    <t>4708 / 4709 - L'université hier et aujourd'hui -  BL253 : (③WORLD : v=4,05 €)</t>
  </si>
  <si>
    <t>4712 / 4716 - LA VIE MARINE EN DANGER - bloc BL254 : (①EUROPE : v=1,13 €)</t>
  </si>
  <si>
    <t>4717 / 4721 - Sur la bonne voie -bloc BL255: (②: v=1,48 €)</t>
  </si>
  <si>
    <t>4722 / 4726 - LA GRANDE GUERRE (PARTIE 4) - Tbloc BL256: (①EUROPE : v=1,13 €)</t>
  </si>
  <si>
    <t>4737 / 4741 - Les masques de Tervuren - bloc BL258: (①WORLD : v=1,35 €)</t>
  </si>
  <si>
    <t>4727 / 4736 - Réserve naturelle des Hautes Fagnes 60 ans - bloc BL257: (①v=0,74 €)</t>
  </si>
  <si>
    <t>4743 / 4743c - Le sapin de Noël -  Carnet B164: (①EUROPE: v=€1,13)</t>
  </si>
  <si>
    <t>4749 / 4753 - 60 ans des Schtroumpfs - Timbres de F4749/53: (①: v=0,74 €)</t>
  </si>
  <si>
    <t>4759 - Oiseaux : la nette rousse  (timbre pour les associations) - Timbre de V10-4759: (AV: v=0,44€)</t>
  </si>
  <si>
    <t>4770 / 4774 - Le "Street Art" belge - Timbres de F4770/74: (①: v=€0.74)</t>
  </si>
  <si>
    <t>4775 - 20 ans Child Focus - Timbre de V10-4775: (①: v=0,74 €)</t>
  </si>
  <si>
    <t>4776 - Tomorrowland - Timbre de V5-4776: (①WORLD : v=1,52 €)</t>
  </si>
  <si>
    <t>4777 / 4778 - Émission Europe : ponts - Timbres du bloc BL263: (③EUROPE : v=3,90 €)</t>
  </si>
  <si>
    <t>4779 - Football 2018 - Timbre de V5-4779: (①EUROPE : v=1,30 €)</t>
  </si>
  <si>
    <t>4795 / 4799 - Animaux préhistoriques belges - Timbres de F4795/99: (①: v=0,84 €)</t>
  </si>
  <si>
    <t>4800 / 4809 - Propre culture : Fruits belges - Timbres dans une boîte de 100 pièces: (①: v=€0,84)</t>
  </si>
  <si>
    <t>4810 / 4814 - Libellules - Timbres du bloc BL267: (②: v=€1.68)</t>
  </si>
  <si>
    <t>4822 / 4826 - Spacieuses demeures en Belgique - Timbres du bloc BL270: (②: v=€1.68)</t>
  </si>
  <si>
    <t>4827 /4827b - Timbres de Noël colorés (national) - Timbres du carnet B165: (①: v=0,84 €)</t>
  </si>
  <si>
    <t>4828 /4828b - Timbres de Noël colorés (Europe) -  Timbres du carnet B166: (①EUROPE : v=1,30 €)</t>
  </si>
  <si>
    <t>4744 / 4748 - La Belgique gagnante - Le secteur du diamant -  bloc BLBL259: (①EUROPE : v=1,13 €)</t>
  </si>
  <si>
    <t>4754 / 4758 - La culture belge de la bière - bloc BL260: (①WORLD : v=1,35 €)</t>
  </si>
  <si>
    <t>4760 / 4764 - Empreintes de pattes d'animaux sauvages - Bloc BL261: (②: v=1,48 €)</t>
  </si>
  <si>
    <t>4765 / 4769 - Rubens 2018 - bloc BL262: (②: v=€1.48)</t>
  </si>
  <si>
    <t>4780 / 4784 - Ouverture du Musée de l'Afrique rénové - bloc BL264: (①EUROPE : v=1,30 €)</t>
  </si>
  <si>
    <t>4785 / 4789 - Géométrie de la nature : la forme en spirale -  bloc BLBL265: (①EUROPE : v=1,30 €)</t>
  </si>
  <si>
    <t>4790 / 4794 - Promotion de la philatélie : ville de Namur - bloc BL266: (①: v=0,84 €)</t>
  </si>
  <si>
    <t>4815 /4819 - La Grande Guerre - 5e partie : la libération - bloc BL268: (①EUROPE : v=1,30 €)</t>
  </si>
  <si>
    <t>4829 - Nouveaux timbres Pror à l'Effigie Royale SM le Roi Philippe  -   Carnets B167 &amp; B167a (adhésif)  (Prior: v=€0,97)</t>
  </si>
  <si>
    <t>4830 - Nouveau timbre de deuil (Prior) (autocollant) - carnet B168:  (Prior: v=€0,97)</t>
  </si>
  <si>
    <t>4831 - Nouveau timbre My Stamp (Prior) - (Prior : v=0,97€)</t>
  </si>
  <si>
    <t>4832 / 4836 - Animaux au travail - Timbres du bloc BL271: (②: v=€1.84)</t>
  </si>
  <si>
    <t>4837 - Manneken Pis : 400e anniversaire - Timbre de V5-4837: (①WORLD : v=1,62 €)</t>
  </si>
  <si>
    <t>4838 / 4839 - Un morceau d'histoire : inconnu Neutre Moresnet -  Timbres du bloc BL272 + bloc BL272: (③WORLD : v=4,86 €)</t>
  </si>
  <si>
    <t>4840 - L'Hirondelle de rivage : timbre électoral - Timbre de V10-4840 : (VE: v=0,46€)</t>
  </si>
  <si>
    <t>4841 - Roi Philippe: nouveau timbre "non-prior" - Carnet B169: (①: v=0,92 €)</t>
  </si>
  <si>
    <t>4852 / 4856 - La Belgique dans l'espace - Timbres du bloc BL277: (①EUROPE : v=1,40 €)</t>
  </si>
  <si>
    <t>4857 - 25e anniversaire des codes postaux belges - Timbre de V10-4857: (①: v=0,92 €)</t>
  </si>
  <si>
    <t>4858 - Nouveau timbre-poste du gouvernement : Panure à moustache - Timbre de  V10-4858: (RP : v=4,88€)</t>
  </si>
  <si>
    <t>4859 / 4860 - Des nids ingénieux  - Timbres du bloc BL278 + Bloc BL278: (③EUROPE: v=€4,20)</t>
  </si>
  <si>
    <t>4861 / 4865 - Géométrie dans la nature - Timbres du bloc BL279: (①EUROPE : v=1,40 €)</t>
  </si>
  <si>
    <t>4866 - 150 première année Tramways Hippomobiles - Timbres de V5-4866: (②: v=€1.84)</t>
  </si>
  <si>
    <t>4867 / 4871 - Le millénaire disséqué - Timbres du bloc BL280: (②: v=€1.84)</t>
  </si>
  <si>
    <t>4872 / 4876 - Les places de Louvain - Timbres du bloc BL281 (①: v=0,92 €)</t>
  </si>
  <si>
    <t>4877 / 4881 - Maîtres peintres : Pieter Bruegel l'Ancien - Timbres du bloc BL282: (②: v=€1.84)</t>
  </si>
  <si>
    <t>4882 - Si différents et pourtant si similaires - Timbres de V5-4882: (②: v=€1.84)</t>
  </si>
  <si>
    <t>4883 - Rinus Van de Velde - Timbres de V10-4883: (①: v=0,92 €)</t>
  </si>
  <si>
    <t>4884 / 4888 - Course contre la montre : les cinq vainqueurs belges des 24h de Lemans - Timbres du bloc BL283: (①WORLD : v=1,62 €)</t>
  </si>
  <si>
    <t>4889 / 4893 - La Seconde Guerre mondiale : 75 ans de libération - Timbres du bloc BL284: (①WORLD : v=1,62 €)</t>
  </si>
  <si>
    <t>4894 - S.A.R. la Princesse Elisabeth - Timbres de V5-4894: (②: v=€1.84)</t>
  </si>
  <si>
    <t>4895 / 4896 - Timbre du Nouvel An: L'histoire de Noël -  Carnets B170 &amp; B171: (4895:①: v=0,92 € ); 4896: Europe : v=1,40€)</t>
  </si>
  <si>
    <t>4847 / 4851 - Pollinisateurs croisée exceptionnels: Animaux en action pendant la pollinisation - bloc BL276: (②: v=€1,84)</t>
  </si>
  <si>
    <t>4416 / 4420 - De humani corporis fabrica - bloc BL215: (②: v=1,40 €)</t>
  </si>
  <si>
    <t>3970 / 3979 - C'est la Belgique - bloc BL175 : (①: v=0,59 €)</t>
  </si>
  <si>
    <t>4002 / 4003 - EUROPE - Le nez dans les livres - Timbres du bloc BL179: (◙: v=2,70€)</t>
  </si>
  <si>
    <t>4036 - Sur les rails - 175 ans de chemins de fer belges - Tmbre de V5-4036: (②: v=1,18 €)</t>
  </si>
  <si>
    <t>4037 / 4041 - Les Timbres Festifs font revivre les swinging sixties - Carnet B113: (①: v=0,59 €)</t>
  </si>
  <si>
    <t>4085 / 4086 - Les Primitifs Flamands - Timbres du bloc BL185 &amp; bloc BL185 :  (◙: v=2,70€)</t>
  </si>
  <si>
    <t>4305 / 4306 - Timbres permanents : Oiseaux - Timbres de V10-4305 &amp; V10-4306: (4305: v=0,40€ - uniquement pour les "Associations" - VA);(4306: v=5,03€ - uniquement pour envoie recommandé- RA)</t>
  </si>
  <si>
    <t>4029 - Antverpia 2010 - Timbres du bloc BL181: (③: v=1,17 € : Prix du Bloc: 5 €                          (supplément de 3,23 €)</t>
  </si>
  <si>
    <t>3995 / 3999 - LITTÉRATURE - Balade littéraire à Bruxelles -                                                              Timbres du carnet B111:  (②: v=1,18 €)</t>
  </si>
  <si>
    <t>▬ Philanews N°. 1 / 2017 (pg. 4 - 5) ▬</t>
  </si>
  <si>
    <t>voir ▲ ▲</t>
  </si>
  <si>
    <t>▬ Philanews N°. 5 / 2009 (pg. 13) ▬</t>
  </si>
  <si>
    <t xml:space="preserve"> ▬&gt; Philanews N°. 5 / 2009 </t>
  </si>
  <si>
    <t>▬ Philanews N°. 5 / 2009 (pg. 4 - 7) ▬</t>
  </si>
  <si>
    <t xml:space="preserve"> ▬&gt;Philanews N°. 5 / 2009 </t>
  </si>
  <si>
    <t>▬ Philanews N°. 5 / 2009 (pg. 8 - 9) ▬</t>
  </si>
  <si>
    <t>▬ Philanews N°. 5 / 2009 (pg. 10 - 11) ▬</t>
  </si>
  <si>
    <t>▬ Philanews N°. 1 / 2010 (pg. 11) ▬</t>
  </si>
  <si>
    <t xml:space="preserve"> ▬&gt;Philanews N°. 1 / 2010 </t>
  </si>
  <si>
    <t>▬ Philanews N°. 1 / 2010 (pg. 4 - 5) ▬</t>
  </si>
  <si>
    <t>▬ Philanews N°. 1 / 2010 (pg. 6 - 7) ▬</t>
  </si>
  <si>
    <t>▬ Philanews N°. 1 / 2010 (pg. 9 - 10) ▬</t>
  </si>
  <si>
    <t>▬ Philanews N°. 1 / 2010 (pg.  11 ) ▬</t>
  </si>
  <si>
    <t>▬ Philanews N°. 1 / 2010 (pg.  12 - 13) ▬</t>
  </si>
  <si>
    <t>▬ Philanews N°. 1 / 2010 (pg.  14 - 15) ▬</t>
  </si>
  <si>
    <t>▬ Philanews N°. 2 / 2010 (pg.  4 - 5) ▬</t>
  </si>
  <si>
    <t xml:space="preserve"> ▬&gt;Philanews N°. 2 / 2010 </t>
  </si>
  <si>
    <t>▬ Philanews N°. 2 / 2010 (pg.  6 - 8) ▬</t>
  </si>
  <si>
    <t>▬ Philanews N°. 2 / 2010 (pg.  9 ) ▬</t>
  </si>
  <si>
    <t>▬ Philanews N°. 2 / 2010 (pg. 10 - 11) ▬</t>
  </si>
  <si>
    <t>▬ Philanews N°. 2 / 2010 (pg. 12 - 13) ▬</t>
  </si>
  <si>
    <t>▬ Philanews N°. 2 / 2010 (pg. 14 - 15) ▬</t>
  </si>
  <si>
    <t>▬ Philanews N°. 2 / 2010 (pg. 16 - 17) ▬</t>
  </si>
  <si>
    <t>▬ Philanews N°. 2 / 2010 (pg. 18 - 19) ▬</t>
  </si>
  <si>
    <t>▬ Philanews N°. 3 / 2010 (pg. 4 - 5) ▬</t>
  </si>
  <si>
    <t xml:space="preserve"> ▬&gt;Philanews N°. 3 / 2010 </t>
  </si>
  <si>
    <t>▬ Philanews N°. 3 / 2010 (pg. 6 - 7) ▬</t>
  </si>
  <si>
    <t>▬ Philanews N°. 4 / 2010 (pg. 16) ▬</t>
  </si>
  <si>
    <t xml:space="preserve"> ▬&gt;Philanews N°. 4 / 2010 </t>
  </si>
  <si>
    <t>▬ Philanews N°. 3 / 2010 (pg. 8 - 10) ▬</t>
  </si>
  <si>
    <t>▬ Philanews N°. 4 / 2010 (pg. 18) ▬</t>
  </si>
  <si>
    <t>▬ Philanews N°. 3 / 2010 (pg. 12 - 13) ▬</t>
  </si>
  <si>
    <t>▬ Philanews N°. 4 / 2010 (pg. 4 - 5) ▬</t>
  </si>
  <si>
    <t>▬ Philanews N°. 4 / 2010 (pg. 6 - 7) ▬</t>
  </si>
  <si>
    <t>▬ Philanews N°. 4 / 2010 (pg. 8 - 9) ▬</t>
  </si>
  <si>
    <t>▬ Philanews N°. 4 / 2010 (pg. 10 - 12) ▬</t>
  </si>
  <si>
    <t>▬ Philanews N°. 4 / 2010 (pg. 14 - 15) ▬</t>
  </si>
  <si>
    <t>▬ Philanews N°. 5 / 2010 (pg. 5 - 7) ▬</t>
  </si>
  <si>
    <t xml:space="preserve"> ▬&gt;Philanews N°. 5 / 2010 </t>
  </si>
  <si>
    <t>▬ Philanews N°. 5 / 2010 (pg. 8 - 9) ▬</t>
  </si>
  <si>
    <t>▬ Philanews N°. 5 / 2010 (pg.  16) ▬</t>
  </si>
  <si>
    <t>▬ Philanews N°. 5 / 2010 (pg. 10 - 13) ▬</t>
  </si>
  <si>
    <t>▬ Philanews N°. 5 / 2010 (pg. 14 - 15) ▬</t>
  </si>
  <si>
    <t>▬ Philanews N°. 1 / 2011 (pg. 4) ▬</t>
  </si>
  <si>
    <t xml:space="preserve"> ▬&gt; Philanews N°. 1 / 2011</t>
  </si>
  <si>
    <t>▬ Philanews N°.  1 / 2011  (pg. 10 - 11) ▬</t>
  </si>
  <si>
    <t xml:space="preserve"> ▬&gt; Philanews N°.  1 / 201</t>
  </si>
  <si>
    <t>▬ Philanews N°. 1 / 2011 (pg. 12 - 13) ▬</t>
  </si>
  <si>
    <t>▬ Philanews N°. 1 / 2011 (pg.  18 - 19) ▬</t>
  </si>
  <si>
    <t>▬ Philanews N°. 1 / 2011 (pg.  20-21 ) ▬</t>
  </si>
  <si>
    <t>▬ Philanews N°. 2 / 2011 (pg. 4 - 6) ▬</t>
  </si>
  <si>
    <t xml:space="preserve"> ▬&gt; Philanews N°. 2 / 2011</t>
  </si>
  <si>
    <t>▬ Philanews N°. 2 / 2011 (pg.  8 - 10 ) ▬</t>
  </si>
  <si>
    <t>▬ Philanews N°. 2 / 2011 (pg. 12 - 14) ▬</t>
  </si>
  <si>
    <t>▬ Philanews N°. 2 / 2011 (pg. 18 - 20) ▬</t>
  </si>
  <si>
    <t>▬ Philanews N°. 3 / 2011 (pg. 4 - 6) ▬</t>
  </si>
  <si>
    <t xml:space="preserve"> ▬&gt; Philanews N°. 3 / 2011</t>
  </si>
  <si>
    <t>▬ Philanews N°. 3 / 2011 (pg. 8 - 10) ▬</t>
  </si>
  <si>
    <t>▬ Philanews N°. 3 / 2011 (pg. 12 - 14) ▬</t>
  </si>
  <si>
    <t>▬ Philanews N°. 3 / 2011 (pg. 22 - 24) ▬</t>
  </si>
  <si>
    <t>▬ Philanews N°. 4 / 2011 (pg. 4 - 6) ▬</t>
  </si>
  <si>
    <t xml:space="preserve"> ▬&gt; Philanews N°. 4 / 2011</t>
  </si>
  <si>
    <t>▬ Philanews N°. 4 / 2011 (pg. 8 - 10) ▬</t>
  </si>
  <si>
    <t>▬ Philanews N°. 4 / 2011 (pg. 12 - 14) ▬</t>
  </si>
  <si>
    <t>▬ Philanews N°. 4 / 2011 (pg. 18 - 20) ▬</t>
  </si>
  <si>
    <t>▬ Philanews N°. 4 / 2011 (pg.  21) ▬</t>
  </si>
  <si>
    <t>▬ Philanews N°. 5 / 2011 (pg. 4 - 6) ▬</t>
  </si>
  <si>
    <t xml:space="preserve"> ▬&gt; Philanews N°. 5 / 2011</t>
  </si>
  <si>
    <t>▬ Philanews N°. 5 / 2011 (pg. 8 - 10) ▬</t>
  </si>
  <si>
    <t>▬ Philanews N°. 5 / 2011 (pg. 12 - 14) ▬</t>
  </si>
  <si>
    <t>▬ Philanews N°. 5 / 2011 (pg. 18 - 20) ▬</t>
  </si>
  <si>
    <t>▬ Philanews N°. 1 / 2012 (pg. 6 ) ▬</t>
  </si>
  <si>
    <t xml:space="preserve"> ▬&gt; Philanews N°. 1 / 2012</t>
  </si>
  <si>
    <t>▬ Philanews N°. 1 / 2012 (pg. 8 - 9) ▬</t>
  </si>
  <si>
    <t>▬ Philanews N°. 1 / 2012 (pg. 16 - 17) ▬</t>
  </si>
  <si>
    <t>▬ Philanews N°. 1 / 2012 (pg. 3 - 5) ▬</t>
  </si>
  <si>
    <t>▬ Philanews N°. 1 / 2012 (pg. 7 ) ▬</t>
  </si>
  <si>
    <t>▬ Philanews N°. 2 / 2012 (pg.  19 ) ▬</t>
  </si>
  <si>
    <t xml:space="preserve"> ▬&gt; Philanews N°. 2 / 2012</t>
  </si>
  <si>
    <t>▬ Philanews N°. 2 / 2012 (pg. 3 - 5) ▬</t>
  </si>
  <si>
    <t>▬ Philanews N°. 2 / 2012 (pg. 6 - 7) ▬</t>
  </si>
  <si>
    <t>▬ Philanews N°. 2 / 2012 (pg. 15) ▬</t>
  </si>
  <si>
    <t>▬ Philanews N°. 2 / 2012 (pg. 8 - 9) ▬</t>
  </si>
  <si>
    <t>▬ Philanews N°. 2 / 2012 (pg. 10) ▬</t>
  </si>
  <si>
    <t>▬ Philanews N°. 3 / 2012 (pg. 8 - 9) ▬</t>
  </si>
  <si>
    <t xml:space="preserve"> ▬&gt; Philanews N°. 3 / 2012</t>
  </si>
  <si>
    <t>▬ Philanews N°. 3 / 2012 (pg.  10) ▬</t>
  </si>
  <si>
    <t>▬ Philanews N°. 3 / 2012 (pg. 6 - 7) ▬</t>
  </si>
  <si>
    <t>▬ Philanews N°. 3 / 2012 (pg. 3 - 5) ▬</t>
  </si>
  <si>
    <t>▬ Philanews N°. 3 / 2012 (pg.16 - 17) ▬</t>
  </si>
  <si>
    <t>▬ Philanews N°. 3 / 2012 (pg. 15) ▬</t>
  </si>
  <si>
    <t>▬ Philanews N°. 4 / 2012 (pg. 4 - 5) ▬</t>
  </si>
  <si>
    <t xml:space="preserve"> ▬&gt; Philanews N°. 4 / 2012</t>
  </si>
  <si>
    <t>▬ Philanews N°. 4 / 2012 (pg. 6 - 9) ▬</t>
  </si>
  <si>
    <t>▬ Philanews N°. 4 / 2012 (pg. 14 - 15) ▬</t>
  </si>
  <si>
    <t>▬ Philanews N°. 5 / 2012 (pg. 6 - 7) ▬</t>
  </si>
  <si>
    <t xml:space="preserve"> ▬&gt; Philanews N°. 5 / 2012</t>
  </si>
  <si>
    <t>▬ Philanews N°. 5 / 2012 (pg.  8- 9) ▬</t>
  </si>
  <si>
    <t>▬ Philanews N°. 5 / 2012 (pg. 15) ▬</t>
  </si>
  <si>
    <t>▬ Philanews N°. 5 / 2012 (pg. 2 - 6) ▬</t>
  </si>
  <si>
    <t>▬ Philanews N°. 5 / 2012 (pg.  14) ▬</t>
  </si>
  <si>
    <t>▬ Philanews N°. 5 / 2012 (pg.  16) ▬</t>
  </si>
  <si>
    <t>▬ Philanews N°. 1 / 2013 (pg. 4 - 5) ▬</t>
  </si>
  <si>
    <t xml:space="preserve"> ▬&gt; Philanews N°. 1 / 2013</t>
  </si>
  <si>
    <t>▬ Philanews N°. 1 / 2013 (pg. 6 - 7) ▬</t>
  </si>
  <si>
    <t>▬ Philanews N°. 1 / 2013 (pg. 12 - 13) ▬</t>
  </si>
  <si>
    <t>▬ Philanews N°. 1 / 2013 (pg. 18) ▬</t>
  </si>
  <si>
    <t>▬ Philanews N°. 1 / 2013 (pg. 8 - 9) ▬</t>
  </si>
  <si>
    <t>▬ Philanews N°. 1 / 2013 (pg.  15) ▬</t>
  </si>
  <si>
    <t>▬ Philanews N°. 2 / 2013 (pg. 4 - 5) ▬</t>
  </si>
  <si>
    <t xml:space="preserve"> ▬&gt; Philanews N°. 2 / 2013</t>
  </si>
  <si>
    <t>▬ Philanews N°. 2 / 2013 (pg. 6 - 7) ▬</t>
  </si>
  <si>
    <t>▬ Philanews N°. 3 / 2013 (pg.  17) ▬</t>
  </si>
  <si>
    <t xml:space="preserve"> ▬&gt; Philanews N°. 3 / 2013</t>
  </si>
  <si>
    <t>▬ Philanews N°. 2 / 2013 (pg. 18 - 19) ▬</t>
  </si>
  <si>
    <t>▬ Philanews N°. 2 / 2013 (pg. 8 - 9) ▬</t>
  </si>
  <si>
    <t>▬ Philanews N°. 2 / 2013 (pg. 12 - 13) ▬</t>
  </si>
  <si>
    <t>▬ Philanews N°. 3 / 2013 (pg. 4 - 5) ▬</t>
  </si>
  <si>
    <t>▬ Philanews N°. 3 / 2013 (pg. 6 - 7) ▬</t>
  </si>
  <si>
    <t>▬ Philanews N°. 3 / 2013 (pg. 8 - 9) ▬</t>
  </si>
  <si>
    <t>▬ Philanews N°. 3 / 2013 (pg. 12 - 13) ▬</t>
  </si>
  <si>
    <t>▬ Philanews N°. 3 / 2013 (pg. 14 - 15) ▬</t>
  </si>
  <si>
    <t>▬ Philanews N°. 1 / 2014 (pg.  4) ▬</t>
  </si>
  <si>
    <t xml:space="preserve"> ▬&gt; Philanews N°. 1 / 2014</t>
  </si>
  <si>
    <t>▬ Philanews N°. 4 / 2013 (pg. 4 - 5) ▬</t>
  </si>
  <si>
    <t xml:space="preserve"> ▬&gt; Philanews N°. 4 / 2013</t>
  </si>
  <si>
    <t>▬ Philanews N°. 4 / 2013 (pg. 8 - 9) ▬</t>
  </si>
  <si>
    <t>▬ Philanews N°. 4 / 2013 (pg. 13) ▬</t>
  </si>
  <si>
    <t>▬ Philanews N°. 4 / 2013 (pg.  13) ▬</t>
  </si>
  <si>
    <t>▬ Philanews N°. 4 / 2013 (pg. 16 - 17) ▬</t>
  </si>
  <si>
    <t>▬ Philanews N°. 4 / 2013 (pg. 6 - 7) ▬</t>
  </si>
  <si>
    <t>▬ Philanews N°. 4 / 2013 (pg. 18 - 19) ▬</t>
  </si>
  <si>
    <t>▬ Philanews N°. 4 / 2013 (pg. 11) ▬</t>
  </si>
  <si>
    <t>▬ Philanews N°. 1 / 2014 (pg.  5) ▬</t>
  </si>
  <si>
    <t>▬ Philanews N°. 1 / 2014 (pg. 6 - 7) ▬</t>
  </si>
  <si>
    <t>▬ Philanews N°. 1 / 2014 (pg. 8 - 9) ▬</t>
  </si>
  <si>
    <t>▬ Philanews N°. 1 / 2014 (pg. 10) ▬</t>
  </si>
  <si>
    <t>▬ Philanews N°. 1 / 2014 (pg.  11) ▬</t>
  </si>
  <si>
    <t>▬ Philanews N°. 1 / 2014 (pg. 15) ▬</t>
  </si>
  <si>
    <t>▬ Philanews N°. 2 / 2014 (pg. 10) ▬</t>
  </si>
  <si>
    <t xml:space="preserve"> ▬&gt; Philanews N°. 2 / 2014</t>
  </si>
  <si>
    <t>▬ Philanews N°. 2 / 2014 (pg. 4 - 5) ▬</t>
  </si>
  <si>
    <t>▬ Philanews N°. 2 / 2014 (pg. 6 - 7) ▬</t>
  </si>
  <si>
    <t>▬ Philanews N°. 2 / 2012 (pg.  8 - 9 ) ▬</t>
  </si>
  <si>
    <t>▬ Philanews N°. 2 / 2014 (pg. 12 - 13) ▬</t>
  </si>
  <si>
    <t>▬ Philanews N°. 3 / 2014 (pg. 4 - 5) ▬</t>
  </si>
  <si>
    <t xml:space="preserve"> ▬&gt; Philanews N°. 3 / 2014</t>
  </si>
  <si>
    <t>▬ Philanews N°. 3 / 2014 (pg. 6 - 7) ▬</t>
  </si>
  <si>
    <t>▬ Philanews N°. 3 / 2014 (pg. 8 - 9) ▬</t>
  </si>
  <si>
    <t>▬ Philanews N°. 3 / 2014 (pg. 12 - 13) ▬</t>
  </si>
  <si>
    <t>▬ Philanews N°. 3 / 2014 (pg. 14 - 15) ▬</t>
  </si>
  <si>
    <t>▬ Philanews N°. 4 / 2014 (pg. 4 - 5) ▬</t>
  </si>
  <si>
    <t xml:space="preserve"> ▬&gt; Philanews N°. 4 / 2014</t>
  </si>
  <si>
    <t>▬ Philanews N°. 4 / 2014 (pg. 6) ▬</t>
  </si>
  <si>
    <t>▬ Philanews N°. 4 / 2014 (pg. 12 - 13) ▬</t>
  </si>
  <si>
    <t>▬ Philanews N°. 4 / 2014 (pg. 9) ▬</t>
  </si>
  <si>
    <t>▬ Philanews N°. 4 / 2014 (pg. 14 - 15) ▬</t>
  </si>
  <si>
    <t>▬ Philanews N°. 4 / 2014 (pg.  16) ▬</t>
  </si>
  <si>
    <t>▬ Philanews N°. 1 / 2015 (pg. 4 - 5) ▬</t>
  </si>
  <si>
    <t xml:space="preserve"> ▬&gt; Philanews N°. 1 / 2015</t>
  </si>
  <si>
    <t>▬ Philanews N°. 1 / 2015 (pg. 6) ▬</t>
  </si>
  <si>
    <t>▬ Philanews N°. 1 / 2015 (pg. 7) ▬</t>
  </si>
  <si>
    <t>▬ Philanews N°. 1 / 2015 (onvoorziene uitgifte 2015) ▬</t>
  </si>
  <si>
    <t>▬ Philanews N°. 1 / 2015 (pg. 17) ▬</t>
  </si>
  <si>
    <t>▬ Philanews N°. 1 / 2015 (pg. 12 - 13) ▬</t>
  </si>
  <si>
    <t>▬ Philanews N°. 1 / 2015 (pg. 14 - 15) ▬</t>
  </si>
  <si>
    <t>▬ Philanews N°. 2 / 2015 (pg. 4 - 5) ▬</t>
  </si>
  <si>
    <t xml:space="preserve"> ▬&gt; Philanews N°. 2 / 2015</t>
  </si>
  <si>
    <t>▬ Philanews N°. 2 / 2015 (pg. 7) ▬</t>
  </si>
  <si>
    <t>▬ Philanews N°. 2 / 2015 (pg. 6) ▬</t>
  </si>
  <si>
    <t>▬ Philanews N°. 2 / 2015 (pg. 8 - 9) ▬</t>
  </si>
  <si>
    <t>▬ Philanews N°. 2 / 2015 (pg. 12 - 13) ▬</t>
  </si>
  <si>
    <t>▬ Philanews N°. 3 / 2015 (pg. 4 - 5) ▬</t>
  </si>
  <si>
    <t xml:space="preserve"> ▬&gt; Philanews N°. 3 / 2015</t>
  </si>
  <si>
    <t>▬ Philanews N°. 3 / 2015 (pg. 6 - 7) ▬</t>
  </si>
  <si>
    <t>▬ Philanews N°. 3 / 2015 (pg. 10 - 11) ▬</t>
  </si>
  <si>
    <t>▬ Philanews N°. 3 / 2015 (pg. 12) ▬</t>
  </si>
  <si>
    <t>▬ Philanews N°. 3 / 2015 (pg. 13) ▬</t>
  </si>
  <si>
    <t>▬ Philanews N°. 4 / 2015 (pg. 4 - 5) ▬</t>
  </si>
  <si>
    <t xml:space="preserve"> ▬&gt; Philanews N°. 4 / 2015</t>
  </si>
  <si>
    <t>▬ Philanews N°. 4 / 2015 (pg. 6 - 7) ▬</t>
  </si>
  <si>
    <t>▬ Philanews N°. 4 / 2015 (pg. 8 - 9) ▬</t>
  </si>
  <si>
    <t>▬ Philanews N°. 4 / 2015 (pg. 15) ▬</t>
  </si>
  <si>
    <t>▬ Philanews N°. 4 / 2015 (pg. 16 - 17) ▬</t>
  </si>
  <si>
    <t>▬ Philanews N°. 1 / 2016 (pg. 4 - 5) ▬</t>
  </si>
  <si>
    <t xml:space="preserve"> ▬&gt; Philanews N°. 1 / 2016</t>
  </si>
  <si>
    <t>▬ Philanews N°. 1 / 2016 (pg. 6 - 7) ▬</t>
  </si>
  <si>
    <t>▬ Philanews N°. 1 / 2016 (pg. 8 - 9) ▬</t>
  </si>
  <si>
    <t>▬ Philanews N°. 1 / 2016 (pg.  13) ▬</t>
  </si>
  <si>
    <t>▬ Philanews N°. 1 / 2016 (pg. 14 - 15) ▬</t>
  </si>
  <si>
    <t>▬ Philanews N°. 1 / 2016 (pg.  11) ▬</t>
  </si>
  <si>
    <t>▬ Philanews N°. 2 / 2016 (pg. 4 - 5) ▬</t>
  </si>
  <si>
    <t xml:space="preserve"> ▬&gt; Philanews N°. 2 / 2016</t>
  </si>
  <si>
    <t>▬ Philanews N°. 2 / 2012 (pg.  7 ) ▬</t>
  </si>
  <si>
    <t>▬ Philanews N°. 2 / 2016 (pg. 8 - 9) ▬</t>
  </si>
  <si>
    <t>▬ Philanews N°. 2 / 2016 (pg. 10 - 11) ▬</t>
  </si>
  <si>
    <t>▬ Philanews N°. 2 / 2016 (pg. 12 - 13) ▬</t>
  </si>
  <si>
    <t>▬ Philanews N°. 3 / 2016 (pg. 4 - 5) ▬</t>
  </si>
  <si>
    <t xml:space="preserve"> ▬&gt; Philanews N°. 3 / 2016</t>
  </si>
  <si>
    <t>▬ Philanews N°. 3 / 2016 (pg. 6 - 7) ▬</t>
  </si>
  <si>
    <t>▬ Philanews N°. 3 / 2016 (pg. 8 - 9) ▬</t>
  </si>
  <si>
    <t>▬ Philanews N°. 3 / 2016 (pg. 11) ▬</t>
  </si>
  <si>
    <t>▬ Philanews N°. 3 / 2016 (pg. 12 - 13) ▬</t>
  </si>
  <si>
    <t>▬ Philanews N°. 4 / 2016 (pg. 4 - 5) ▬</t>
  </si>
  <si>
    <t xml:space="preserve"> ▬&gt; Philanews N°. 4 / 2016</t>
  </si>
  <si>
    <t>▬ Philanews N°. 4 / 2016 (pg. 6 - 7) ▬</t>
  </si>
  <si>
    <t>▬ Philanews N°. 4 / 2016 (pg. 8 - 9) ▬</t>
  </si>
  <si>
    <t>▬ Philanews N°. 4 / 2016 (pg. 12 - 13) ▬</t>
  </si>
  <si>
    <t>▬ Philanews N°. 4/ 2016 (pg. 17) ▬</t>
  </si>
  <si>
    <t xml:space="preserve"> ▬&gt; Philanews N°. 4/ 2016 </t>
  </si>
  <si>
    <t>▬ Philanews N°. 4 / 2016 (pg. 14 - 15) ▬</t>
  </si>
  <si>
    <t xml:space="preserve"> ▬&gt; Philanews N°. 1 / 2017</t>
  </si>
  <si>
    <t>▬ Philanews N°. 1 / 2017 (pg. 6 - 7) ▬</t>
  </si>
  <si>
    <t>▬ Philanews N°. 1 / 2017 (pg.  12) ▬</t>
  </si>
  <si>
    <t>▬ Philanews N°. 1 / 2017 (pg. 8 - 9) ▬</t>
  </si>
  <si>
    <t>▬ Philanews N°. 1 / 2017 (pg. 10 - 11) ▬</t>
  </si>
  <si>
    <t>▬ Philanews N°. 1 / 2017 (pg. 14 - 15) ▬</t>
  </si>
  <si>
    <t>▬ Philanews N°. 1 / 2017 (pg. 16) ▬</t>
  </si>
  <si>
    <t>▬ Philanews N°. 2 / 2017 (pg. 4 - 5) ▬</t>
  </si>
  <si>
    <t xml:space="preserve"> ▬&gt; Philanews N°. 2 / 2017</t>
  </si>
  <si>
    <t>▬ Philanews N°. 2 / 2017 (pg. 6 - 7) ▬</t>
  </si>
  <si>
    <t>▬ Philanews N°. 2 / 2017 (pg. 8 - 9) ▬</t>
  </si>
  <si>
    <t>▬ Philanews N°. 2 / 2017 (pg. 12 - 13) ▬</t>
  </si>
  <si>
    <t>▬ Philanews N°. 2 / 2017 (pg. 14 - 15) ▬</t>
  </si>
  <si>
    <t>▬ Philanews N°. 3 / 2017 (pg. 4 - 5) ▬</t>
  </si>
  <si>
    <t xml:space="preserve"> ▬&gt; Philanews N°. 3 / 2017</t>
  </si>
  <si>
    <t>▬ Philanews N°. 3 / 2017 (pg.  6) ▬</t>
  </si>
  <si>
    <t>▬ Philanews N°. 3 / 2017 (pg.  7) ▬</t>
  </si>
  <si>
    <t>▬ Philanews N°. 3 / 2017 (pg. 10 - 11) ▬</t>
  </si>
  <si>
    <t>▬ Philanews N°. 3 / 2017 (pg. 12 - 13) ▬</t>
  </si>
  <si>
    <t>▬ Philanews N°. 4 / 2017 (pg. 4 - 5) ▬</t>
  </si>
  <si>
    <t xml:space="preserve"> ▬&gt; Philanews N°. 4 / 2017</t>
  </si>
  <si>
    <t>▬ Philanews N°. 4 / 2017 (pg. 6 - 7) ▬</t>
  </si>
  <si>
    <t>▬ Philanews N°. 4 / 2017 (pg. 11 ) ▬</t>
  </si>
  <si>
    <t>▬ Philanews N°. 4 / 2017 (pg. 12 - 13) ▬</t>
  </si>
  <si>
    <t>▬ Philanews N°. 1 / 2018 (pg. 4 - 5) ▬</t>
  </si>
  <si>
    <t xml:space="preserve"> ▬&gt; Philanews N°. 1 / 2018</t>
  </si>
  <si>
    <t>▬ Philanews N°. 1 / 2018 (pg. 6 - 7) ▬</t>
  </si>
  <si>
    <t>▬ Philanews N°. 1 / 2018 (pg. 8 - 9) ▬</t>
  </si>
  <si>
    <t>▬ Philanews N°. 1 / 2018 (pg.  12) ▬</t>
  </si>
  <si>
    <t>▬ Philanews N°. 1 / 2018 (pg. 14 - 15) ▬</t>
  </si>
  <si>
    <t>▬ Philanews N°. 1 / 2018 (pg. 16 - 17) ▬</t>
  </si>
  <si>
    <t>▬ Philanews N°. 1 / 2018 (pg. 18 - 19) ▬</t>
  </si>
  <si>
    <t>▬ Philanews N°. 1 / 2018 (pg. 21) ▬</t>
  </si>
  <si>
    <t>▬ Philanews N°. 2 / 2018 (pg. 4 - 5) ▬</t>
  </si>
  <si>
    <t xml:space="preserve"> ▬&gt; Philanews N°. 2 / 2018</t>
  </si>
  <si>
    <t>▬ Philanews N°. 2 / 2018 (pg. 6 - 7) ▬</t>
  </si>
  <si>
    <t>▬ Philanews N°. 2 / 2018 (pg. 8 - 9) ▬</t>
  </si>
  <si>
    <t>▬ Philanews N°. 2 / 2018 (pg. 12 - 13) ▬</t>
  </si>
  <si>
    <t>▬ Philanews N°. 2 / 2018 (pg. 14 - 15) ▬</t>
  </si>
  <si>
    <t>▬ Philanews N°. 3 / 2018 (pg. 4 - 5) ▬</t>
  </si>
  <si>
    <t xml:space="preserve"> ▬&gt; Philanews N°. 3 / 2018</t>
  </si>
  <si>
    <t>▬ Philanews N°. 3 / 2018 (pg. 6 - 7) ▬</t>
  </si>
  <si>
    <t>▬ Philanews N°. 3 / 2018 (pg. 10 - 11) ▬</t>
  </si>
  <si>
    <t xml:space="preserve"> ▬&gt; Philanews N°.3 / 2018 </t>
  </si>
  <si>
    <t>▬ Philanews N°. 3 / 2018 (pg. 9) ▬</t>
  </si>
  <si>
    <t>▬ Philanews N°. 4 / 2018 (pg. 4 - 5) ▬</t>
  </si>
  <si>
    <t xml:space="preserve"> ▬&gt; Philanews N°. 4 / 2018</t>
  </si>
  <si>
    <t>▬ Philanews N°. 4 / 2018 (pg. 10 - 11) ▬</t>
  </si>
  <si>
    <t>▬ Philanews N°. 4 / 2018 (pg. 12 - 13) ▬</t>
  </si>
  <si>
    <t>▬ Philanews N°. 1 / 2019 (pg. 6) ▬</t>
  </si>
  <si>
    <t xml:space="preserve"> ▬&gt; Philanews N°. 1 / 2019</t>
  </si>
  <si>
    <t>▬ Philanews N°. 1 / 2019 (pg. ?) ▬</t>
  </si>
  <si>
    <t>▬ Philanews N°. 1 / 2019 (pg. 4 - 5) ▬</t>
  </si>
  <si>
    <t>▬ Philanews N°. 1 / 2019 (pg. 7) ▬</t>
  </si>
  <si>
    <t>▬ Philanews N°. 1 / 2019 (pg. 8 - 9) ▬</t>
  </si>
  <si>
    <t>▬ Philanews N°. 1 / 2019 (pg. 13) ▬</t>
  </si>
  <si>
    <t>▬ Philanews N°. 1 / 2019 (pg. 16) ▬</t>
  </si>
  <si>
    <t>▬ Philanews N°. 1 / 2019 (pg. 10 -11) ▬</t>
  </si>
  <si>
    <t>▬ Philanews N°. 1 / 2019 (pg. 14 - 15) ▬</t>
  </si>
  <si>
    <t>▬ Philanews N°. 1 / 2019 (pg. 18 - 19) ▬</t>
  </si>
  <si>
    <t>▬ Philanews N°. 1 / 2019 (pg. 21) ▬</t>
  </si>
  <si>
    <t>▬ Philanews N°. 2 / 2019 (pg. 4 - 5) ▬</t>
  </si>
  <si>
    <t xml:space="preserve"> ▬&gt; Philanews N°. 2 / 2019</t>
  </si>
  <si>
    <t>▬ Philanews N°. 2 / 2019 (pg. 6 - 7) ▬</t>
  </si>
  <si>
    <t>▬ Philanews N°. 2 / 2019 (pg. 10 - 11) ▬</t>
  </si>
  <si>
    <t>▬ Philanews N°. 3 / 2019 (pg. 4 - 5) ▬</t>
  </si>
  <si>
    <t xml:space="preserve"> ▬&gt; Philanews N°. 3 / 2019</t>
  </si>
  <si>
    <t>▬ Philanews N°. 3 / 2019 (pg. 6 - 7) ▬</t>
  </si>
  <si>
    <t>▬ Philanews N°. 3 / 2019 (pg. 10 - 11) ▬</t>
  </si>
  <si>
    <t>▬ Philanews N°. 3 / 2019 (pg. 12 - 13) ▬</t>
  </si>
  <si>
    <t>▬ Philanews N°. 4 / 2019 (pg. 4 - 5) ▬</t>
  </si>
  <si>
    <t xml:space="preserve"> ▬&gt; Philanews N°. 4 / 2019</t>
  </si>
  <si>
    <t>▬ Philanews N°. 4 / 2019 (pg. 6 - 7) ▬</t>
  </si>
  <si>
    <t>▬ Philanews N°. 4 / 2019 (pg. 12 - 13) ▬</t>
  </si>
  <si>
    <t>▬ Philanews N°. 4 / 2019 (pg. 14 - 15) ▬</t>
  </si>
  <si>
    <r>
      <t>A2009(</t>
    </r>
    <r>
      <rPr>
        <sz val="16"/>
        <color theme="0"/>
        <rFont val="Calibri"/>
        <family val="2"/>
        <scheme val="minor"/>
      </rPr>
      <t>09</t>
    </r>
    <r>
      <rPr>
        <sz val="18"/>
        <color theme="0"/>
        <rFont val="Calibri"/>
        <family val="2"/>
        <scheme val="minor"/>
      </rPr>
      <t>) -A2019</t>
    </r>
  </si>
  <si>
    <t>4423 / 4424 - L'Année internationale de la cristallographie des Nations Unies -  bloc BL216 (③WORLD: v=€3,87)</t>
  </si>
  <si>
    <t>4846 - 150 ans d'impression de timbres- Bloc BL275: (②: v=€1,84)</t>
  </si>
  <si>
    <t>zie ▲ ▲</t>
  </si>
  <si>
    <t>4843 / 4845 - 150 ans d'impression de timbres - bloc BL274 + Bloc BL274: (②: v=€1,84)</t>
  </si>
  <si>
    <t>▬ Philanews N°. 3 / 2010 (pg. 11) +                                   N°. 4 / 2010 (pg. 13) ▬</t>
  </si>
  <si>
    <t>4684 - "MyStamp Europe" (type N°. 4182) (①EUROPE: v=€1,13)</t>
  </si>
  <si>
    <t>Ces listes ne sont pas répertoriées chez Bpost ni dans le catalogue de le COB</t>
  </si>
  <si>
    <t>Philanews (± A4) (3939-4896) liste &amp; inventaire de:</t>
  </si>
  <si>
    <r>
      <t>Philanews classés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double 2x</t>
    </r>
  </si>
  <si>
    <t>▒</t>
  </si>
  <si>
    <t>▒ 2x</t>
  </si>
  <si>
    <t>Philanews physique inventaire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</si>
</sst>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b/>
      <sz val="10"/>
      <color rgb="FF00800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2"/>
      <color theme="0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8"/>
      <color theme="0"/>
      <name val="Calibri"/>
      <family val="2"/>
      <scheme val="minor"/>
    </font>
    <font>
      <b/>
      <sz val="8"/>
      <color rgb="FF00B0F0"/>
      <name val="Calibri"/>
      <family val="2"/>
      <scheme val="minor"/>
    </font>
    <font>
      <u/>
      <sz val="10"/>
      <color indexed="12"/>
      <name val="Arial"/>
      <family val="2"/>
    </font>
    <font>
      <sz val="16"/>
      <color theme="0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0"/>
      <name val="Cambria"/>
      <family val="1"/>
    </font>
    <font>
      <sz val="8"/>
      <color theme="0"/>
      <name val="Verdana"/>
      <family val="2"/>
    </font>
    <font>
      <b/>
      <sz val="11"/>
      <color rgb="FF00FF00"/>
      <name val="Arial"/>
      <family val="2"/>
    </font>
    <font>
      <b/>
      <u/>
      <sz val="10"/>
      <color indexed="12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8"/>
      <color rgb="FFFFC000"/>
      <name val="Verdana"/>
      <family val="2"/>
    </font>
    <font>
      <b/>
      <sz val="20"/>
      <name val="Arial"/>
      <family val="2"/>
    </font>
    <font>
      <b/>
      <sz val="14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bgColor theme="9" tint="0.79995117038483843"/>
      </patternFill>
    </fill>
    <fill>
      <patternFill patternType="gray0625">
        <bgColor theme="6" tint="0.59999389629810485"/>
      </patternFill>
    </fill>
  </fills>
  <borders count="3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 style="double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medium">
        <color theme="0"/>
      </left>
      <right/>
      <top/>
      <bottom style="double">
        <color theme="0"/>
      </bottom>
      <diagonal/>
    </border>
    <border>
      <left/>
      <right/>
      <top style="thick">
        <color auto="1"/>
      </top>
      <bottom style="double">
        <color theme="0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109">
    <xf numFmtId="0" fontId="0" fillId="0" borderId="0" xfId="0"/>
    <xf numFmtId="0" fontId="8" fillId="4" borderId="2" xfId="2" applyFont="1" applyFill="1" applyBorder="1" applyAlignment="1" applyProtection="1">
      <alignment horizontal="left"/>
      <protection locked="0"/>
    </xf>
    <xf numFmtId="164" fontId="12" fillId="3" borderId="2" xfId="2" applyNumberFormat="1" applyFont="1" applyFill="1" applyBorder="1" applyAlignment="1">
      <alignment horizontal="center"/>
    </xf>
    <xf numFmtId="0" fontId="16" fillId="0" borderId="0" xfId="0" applyFont="1"/>
    <xf numFmtId="0" fontId="5" fillId="4" borderId="2" xfId="2" applyFont="1" applyFill="1" applyBorder="1" applyAlignment="1" applyProtection="1">
      <alignment horizontal="center"/>
      <protection locked="0"/>
    </xf>
    <xf numFmtId="0" fontId="20" fillId="0" borderId="0" xfId="0" applyFont="1"/>
    <xf numFmtId="0" fontId="15" fillId="4" borderId="2" xfId="2" applyFont="1" applyFill="1" applyBorder="1" applyAlignment="1" applyProtection="1">
      <alignment horizontal="center"/>
      <protection locked="0"/>
    </xf>
    <xf numFmtId="164" fontId="19" fillId="3" borderId="1" xfId="1" applyNumberFormat="1" applyFont="1" applyFill="1" applyBorder="1" applyAlignment="1">
      <alignment horizontal="left" vertical="top"/>
    </xf>
    <xf numFmtId="164" fontId="28" fillId="2" borderId="6" xfId="2" applyNumberFormat="1" applyFont="1" applyFill="1" applyBorder="1" applyAlignment="1">
      <alignment horizontal="center" vertical="center" wrapText="1"/>
    </xf>
    <xf numFmtId="0" fontId="29" fillId="8" borderId="0" xfId="13" applyFont="1" applyFill="1" applyAlignment="1">
      <alignment vertical="center"/>
    </xf>
    <xf numFmtId="0" fontId="10" fillId="3" borderId="10" xfId="2" applyFont="1" applyFill="1" applyBorder="1" applyAlignment="1">
      <alignment wrapText="1"/>
    </xf>
    <xf numFmtId="0" fontId="32" fillId="8" borderId="8" xfId="0" applyFont="1" applyFill="1" applyBorder="1"/>
    <xf numFmtId="165" fontId="13" fillId="3" borderId="14" xfId="1" applyNumberFormat="1" applyFont="1" applyFill="1" applyBorder="1" applyAlignment="1">
      <alignment vertical="top"/>
    </xf>
    <xf numFmtId="165" fontId="13" fillId="3" borderId="17" xfId="1" applyNumberFormat="1" applyFont="1" applyFill="1" applyBorder="1" applyAlignment="1">
      <alignment vertical="top"/>
    </xf>
    <xf numFmtId="165" fontId="13" fillId="3" borderId="16" xfId="1" applyNumberFormat="1" applyFont="1" applyFill="1" applyBorder="1" applyAlignment="1">
      <alignment vertical="top"/>
    </xf>
    <xf numFmtId="0" fontId="2" fillId="0" borderId="0" xfId="22"/>
    <xf numFmtId="0" fontId="23" fillId="0" borderId="6" xfId="0" applyFont="1" applyBorder="1" applyAlignment="1">
      <alignment horizontal="center" vertical="center" wrapText="1"/>
    </xf>
    <xf numFmtId="0" fontId="36" fillId="0" borderId="0" xfId="23" applyAlignment="1" applyProtection="1"/>
    <xf numFmtId="0" fontId="33" fillId="10" borderId="15" xfId="7" applyFont="1" applyFill="1" applyBorder="1" applyAlignment="1">
      <alignment horizontal="left" vertical="center" wrapText="1"/>
    </xf>
    <xf numFmtId="164" fontId="42" fillId="3" borderId="1" xfId="1" applyNumberFormat="1" applyFont="1" applyFill="1" applyBorder="1" applyAlignment="1">
      <alignment horizontal="left" vertical="top"/>
    </xf>
    <xf numFmtId="165" fontId="13" fillId="3" borderId="19" xfId="1" applyNumberFormat="1" applyFont="1" applyFill="1" applyBorder="1" applyAlignment="1">
      <alignment vertical="top"/>
    </xf>
    <xf numFmtId="0" fontId="26" fillId="8" borderId="0" xfId="0" applyFont="1" applyFill="1"/>
    <xf numFmtId="0" fontId="24" fillId="0" borderId="7" xfId="0" applyFont="1" applyBorder="1" applyAlignment="1">
      <alignment horizontal="center" vertical="center" wrapText="1"/>
    </xf>
    <xf numFmtId="0" fontId="27" fillId="3" borderId="13" xfId="7" applyFont="1" applyFill="1" applyBorder="1" applyAlignment="1">
      <alignment vertical="top"/>
    </xf>
    <xf numFmtId="164" fontId="14" fillId="3" borderId="0" xfId="7" applyNumberFormat="1" applyFont="1" applyFill="1" applyAlignment="1">
      <alignment vertical="top"/>
    </xf>
    <xf numFmtId="166" fontId="14" fillId="3" borderId="0" xfId="7" applyNumberFormat="1" applyFont="1" applyFill="1" applyAlignment="1">
      <alignment vertical="top"/>
    </xf>
    <xf numFmtId="166" fontId="14" fillId="3" borderId="16" xfId="7" applyNumberFormat="1" applyFont="1" applyFill="1" applyBorder="1" applyAlignment="1">
      <alignment vertical="top"/>
    </xf>
    <xf numFmtId="1" fontId="6" fillId="3" borderId="9" xfId="2" applyNumberFormat="1" applyFont="1" applyFill="1" applyBorder="1" applyAlignment="1">
      <alignment horizontal="center" vertical="center"/>
    </xf>
    <xf numFmtId="0" fontId="44" fillId="3" borderId="9" xfId="2" applyFont="1" applyFill="1" applyBorder="1" applyAlignment="1">
      <alignment horizontal="center" vertical="center"/>
    </xf>
    <xf numFmtId="0" fontId="27" fillId="9" borderId="13" xfId="7" applyFont="1" applyFill="1" applyBorder="1" applyAlignment="1">
      <alignment vertical="top"/>
    </xf>
    <xf numFmtId="166" fontId="14" fillId="3" borderId="14" xfId="7" applyNumberFormat="1" applyFont="1" applyFill="1" applyBorder="1" applyAlignment="1">
      <alignment vertical="top"/>
    </xf>
    <xf numFmtId="165" fontId="43" fillId="3" borderId="17" xfId="1" applyNumberFormat="1" applyFont="1" applyFill="1" applyBorder="1" applyAlignment="1">
      <alignment vertical="top"/>
    </xf>
    <xf numFmtId="166" fontId="30" fillId="3" borderId="16" xfId="7" applyNumberFormat="1" applyFont="1" applyFill="1" applyBorder="1" applyAlignment="1">
      <alignment vertical="top"/>
    </xf>
    <xf numFmtId="166" fontId="30" fillId="3" borderId="0" xfId="7" applyNumberFormat="1" applyFont="1" applyFill="1" applyAlignment="1">
      <alignment vertical="top"/>
    </xf>
    <xf numFmtId="0" fontId="0" fillId="3" borderId="0" xfId="0" applyFill="1"/>
    <xf numFmtId="0" fontId="8" fillId="2" borderId="2" xfId="2" applyFont="1" applyFill="1" applyBorder="1" applyAlignment="1">
      <alignment horizontal="left"/>
    </xf>
    <xf numFmtId="0" fontId="1" fillId="3" borderId="0" xfId="2" applyFont="1" applyFill="1" applyAlignment="1">
      <alignment vertical="top"/>
    </xf>
    <xf numFmtId="0" fontId="1" fillId="3" borderId="16" xfId="2" applyFont="1" applyFill="1" applyBorder="1" applyAlignment="1">
      <alignment vertical="top"/>
    </xf>
    <xf numFmtId="166" fontId="31" fillId="3" borderId="16" xfId="7" applyNumberFormat="1" applyFont="1" applyFill="1" applyBorder="1" applyAlignment="1">
      <alignment vertical="top"/>
    </xf>
    <xf numFmtId="166" fontId="31" fillId="3" borderId="0" xfId="7" applyNumberFormat="1" applyFont="1" applyFill="1" applyAlignment="1">
      <alignment vertical="top"/>
    </xf>
    <xf numFmtId="164" fontId="27" fillId="3" borderId="13" xfId="7" applyNumberFormat="1" applyFont="1" applyFill="1" applyBorder="1" applyAlignment="1">
      <alignment horizontal="left" vertical="top"/>
    </xf>
    <xf numFmtId="0" fontId="38" fillId="9" borderId="13" xfId="7" applyFont="1" applyFill="1" applyBorder="1" applyAlignment="1">
      <alignment vertical="top"/>
    </xf>
    <xf numFmtId="0" fontId="0" fillId="8" borderId="0" xfId="0" applyFill="1" applyAlignment="1">
      <alignment vertical="center" wrapText="1"/>
    </xf>
    <xf numFmtId="0" fontId="45" fillId="5" borderId="18" xfId="23" applyFont="1" applyFill="1" applyBorder="1" applyAlignment="1" applyProtection="1">
      <alignment wrapText="1"/>
    </xf>
    <xf numFmtId="4" fontId="43" fillId="11" borderId="0" xfId="1" applyNumberFormat="1" applyFont="1" applyFill="1" applyAlignment="1">
      <alignment horizontal="left" vertical="center"/>
    </xf>
    <xf numFmtId="0" fontId="43" fillId="11" borderId="0" xfId="1" applyFont="1" applyFill="1" applyAlignment="1">
      <alignment horizontal="center" vertical="center"/>
    </xf>
    <xf numFmtId="0" fontId="41" fillId="0" borderId="0" xfId="0" applyFont="1" applyAlignment="1">
      <alignment horizontal="center"/>
    </xf>
    <xf numFmtId="0" fontId="43" fillId="13" borderId="0" xfId="1" applyFont="1" applyFill="1" applyAlignment="1">
      <alignment horizontal="center" vertical="center"/>
    </xf>
    <xf numFmtId="0" fontId="11" fillId="12" borderId="21" xfId="2" applyFont="1" applyFill="1" applyBorder="1" applyAlignment="1">
      <alignment horizontal="center" vertical="center" wrapText="1"/>
    </xf>
    <xf numFmtId="0" fontId="40" fillId="14" borderId="23" xfId="24" applyFont="1" applyFill="1" applyBorder="1" applyAlignment="1">
      <alignment horizontal="center" vertical="center"/>
    </xf>
    <xf numFmtId="0" fontId="52" fillId="14" borderId="23" xfId="24" applyFont="1" applyFill="1" applyBorder="1" applyAlignment="1">
      <alignment horizontal="center" vertical="center"/>
    </xf>
    <xf numFmtId="0" fontId="40" fillId="11" borderId="0" xfId="25" applyFont="1" applyFill="1" applyAlignment="1">
      <alignment horizontal="center" vertical="center"/>
    </xf>
    <xf numFmtId="167" fontId="35" fillId="11" borderId="0" xfId="2" applyNumberFormat="1" applyFont="1" applyFill="1" applyAlignment="1">
      <alignment horizontal="center" vertical="center"/>
    </xf>
    <xf numFmtId="0" fontId="5" fillId="4" borderId="24" xfId="2" applyFont="1" applyFill="1" applyBorder="1" applyAlignment="1" applyProtection="1">
      <alignment horizontal="center" vertical="center"/>
      <protection locked="0"/>
    </xf>
    <xf numFmtId="0" fontId="3" fillId="4" borderId="2" xfId="2" applyFill="1" applyBorder="1" applyAlignment="1" applyProtection="1">
      <alignment horizontal="center"/>
      <protection locked="0"/>
    </xf>
    <xf numFmtId="0" fontId="53" fillId="4" borderId="2" xfId="2" applyFont="1" applyFill="1" applyBorder="1" applyAlignment="1" applyProtection="1">
      <alignment horizont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0" fillId="0" borderId="13" xfId="0" applyBorder="1"/>
    <xf numFmtId="165" fontId="54" fillId="3" borderId="17" xfId="1" applyNumberFormat="1" applyFont="1" applyFill="1" applyBorder="1" applyAlignment="1">
      <alignment vertical="top"/>
    </xf>
    <xf numFmtId="0" fontId="0" fillId="8" borderId="30" xfId="0" applyFill="1" applyBorder="1"/>
    <xf numFmtId="0" fontId="0" fillId="8" borderId="31" xfId="0" applyFill="1" applyBorder="1"/>
    <xf numFmtId="0" fontId="34" fillId="8" borderId="31" xfId="0" applyFont="1" applyFill="1" applyBorder="1" applyAlignment="1">
      <alignment horizontal="center" vertical="center"/>
    </xf>
    <xf numFmtId="4" fontId="43" fillId="11" borderId="31" xfId="1" applyNumberFormat="1" applyFont="1" applyFill="1" applyBorder="1" applyAlignment="1">
      <alignment horizontal="left" vertical="center"/>
    </xf>
    <xf numFmtId="0" fontId="47" fillId="12" borderId="21" xfId="2" applyFont="1" applyFill="1" applyBorder="1" applyAlignment="1">
      <alignment horizontal="center" vertical="center" wrapText="1"/>
    </xf>
    <xf numFmtId="0" fontId="16" fillId="3" borderId="0" xfId="0" applyFont="1" applyFill="1"/>
    <xf numFmtId="164" fontId="12" fillId="3" borderId="0" xfId="2" applyNumberFormat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2" fillId="5" borderId="32" xfId="0" applyFont="1" applyFill="1" applyBorder="1" applyAlignment="1">
      <alignment wrapText="1"/>
    </xf>
    <xf numFmtId="0" fontId="2" fillId="5" borderId="18" xfId="0" applyFont="1" applyFill="1" applyBorder="1" applyAlignment="1">
      <alignment wrapText="1"/>
    </xf>
    <xf numFmtId="0" fontId="45" fillId="5" borderId="18" xfId="23" applyFont="1" applyFill="1" applyBorder="1" applyAlignment="1" applyProtection="1"/>
    <xf numFmtId="0" fontId="20" fillId="5" borderId="33" xfId="0" applyFont="1" applyFill="1" applyBorder="1" applyAlignment="1">
      <alignment wrapText="1"/>
    </xf>
    <xf numFmtId="0" fontId="2" fillId="5" borderId="34" xfId="0" applyFont="1" applyFill="1" applyBorder="1" applyAlignment="1">
      <alignment wrapText="1"/>
    </xf>
    <xf numFmtId="0" fontId="41" fillId="5" borderId="35" xfId="0" applyFont="1" applyFill="1" applyBorder="1" applyAlignment="1">
      <alignment wrapText="1"/>
    </xf>
    <xf numFmtId="0" fontId="25" fillId="3" borderId="37" xfId="2" applyFont="1" applyFill="1" applyBorder="1" applyAlignment="1">
      <alignment horizontal="left" vertical="center" wrapText="1"/>
    </xf>
    <xf numFmtId="0" fontId="25" fillId="3" borderId="36" xfId="2" applyFont="1" applyFill="1" applyBorder="1" applyAlignment="1">
      <alignment horizontal="center" vertical="center" wrapText="1"/>
    </xf>
    <xf numFmtId="0" fontId="55" fillId="16" borderId="38" xfId="2" applyFont="1" applyFill="1" applyBorder="1" applyAlignment="1">
      <alignment horizontal="center" vertical="center" wrapText="1"/>
    </xf>
    <xf numFmtId="0" fontId="55" fillId="17" borderId="38" xfId="2" applyFont="1" applyFill="1" applyBorder="1" applyAlignment="1">
      <alignment horizontal="center" vertical="center" wrapText="1"/>
    </xf>
    <xf numFmtId="0" fontId="7" fillId="7" borderId="28" xfId="2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wrapText="1"/>
    </xf>
    <xf numFmtId="0" fontId="9" fillId="4" borderId="3" xfId="13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7" fillId="3" borderId="13" xfId="7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horizontal="center" wrapText="1"/>
    </xf>
    <xf numFmtId="0" fontId="25" fillId="3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41" fillId="5" borderId="20" xfId="0" applyFont="1" applyFill="1" applyBorder="1" applyAlignment="1">
      <alignment wrapText="1"/>
    </xf>
    <xf numFmtId="0" fontId="0" fillId="0" borderId="20" xfId="0" applyBorder="1" applyAlignment="1">
      <alignment wrapText="1"/>
    </xf>
    <xf numFmtId="165" fontId="13" fillId="3" borderId="14" xfId="1" applyNumberFormat="1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7" fillId="7" borderId="2" xfId="2" applyFont="1" applyFill="1" applyBorder="1" applyAlignment="1">
      <alignment horizontal="center" wrapText="1"/>
    </xf>
    <xf numFmtId="0" fontId="48" fillId="11" borderId="0" xfId="0" applyFont="1" applyFill="1" applyAlignment="1">
      <alignment horizontal="center" vertical="center" textRotation="90" wrapText="1"/>
    </xf>
    <xf numFmtId="0" fontId="49" fillId="0" borderId="22" xfId="23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27" fillId="3" borderId="13" xfId="7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wrapText="1"/>
    </xf>
    <xf numFmtId="0" fontId="27" fillId="3" borderId="13" xfId="7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8" fillId="6" borderId="22" xfId="2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56" fillId="15" borderId="21" xfId="1" applyFont="1" applyFill="1" applyBorder="1" applyAlignment="1">
      <alignment horizontal="center" vertical="center" wrapText="1"/>
    </xf>
    <xf numFmtId="0" fontId="11" fillId="15" borderId="29" xfId="0" applyFont="1" applyFill="1" applyBorder="1" applyAlignment="1">
      <alignment horizontal="center" vertical="center" wrapText="1"/>
    </xf>
  </cellXfs>
  <cellStyles count="26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B69E7FC3-729E-4F5A-A97D-3C024F4EC1C9}"/>
    <cellStyle name="Standaard 2 3 3 2" xfId="25" xr:uid="{F754E9CF-22F3-4ED1-BD9C-AA661BB4BFA0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1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1702001</xdr:colOff>
      <xdr:row>4</xdr:row>
      <xdr:rowOff>111170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96461" y="158945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190500</xdr:colOff>
      <xdr:row>4</xdr:row>
      <xdr:rowOff>38100</xdr:rowOff>
    </xdr:from>
    <xdr:to>
      <xdr:col>7</xdr:col>
      <xdr:colOff>638175</xdr:colOff>
      <xdr:row>4</xdr:row>
      <xdr:rowOff>509579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8DA68F8-85C5-4151-8311-D8BA43A5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169926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stzegelalbum-be.weebly.com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3"/>
  <sheetViews>
    <sheetView showZeros="0" tabSelected="1" zoomScaleNormal="100" zoomScaleSheetLayoutView="9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36" customWidth="1"/>
    <col min="5" max="5" width="33.6640625" customWidth="1"/>
    <col min="6" max="6" width="7.33203125" customWidth="1"/>
    <col min="7" max="7" width="2.109375" customWidth="1"/>
    <col min="8" max="8" width="10" customWidth="1"/>
    <col min="9" max="9" width="2.21875" customWidth="1"/>
    <col min="10" max="10" width="5.44140625" style="5" customWidth="1"/>
    <col min="11" max="11" width="6.44140625" customWidth="1"/>
    <col min="12" max="12" width="35.88671875" customWidth="1"/>
    <col min="13" max="13" width="2.44140625" style="3" customWidth="1"/>
  </cols>
  <sheetData>
    <row r="1" spans="1:13" ht="15" thickBot="1" x14ac:dyDescent="0.35"/>
    <row r="2" spans="1:13" ht="27.6" customHeight="1" thickBot="1" x14ac:dyDescent="0.35">
      <c r="A2" s="59"/>
      <c r="B2" s="60"/>
      <c r="C2" s="60"/>
      <c r="D2" s="61" t="s">
        <v>580</v>
      </c>
      <c r="E2" s="60"/>
      <c r="F2" s="60"/>
      <c r="G2" s="62"/>
      <c r="H2" s="63" t="s">
        <v>13</v>
      </c>
      <c r="I2" s="62"/>
      <c r="J2" s="107" t="s">
        <v>592</v>
      </c>
      <c r="K2" s="108"/>
      <c r="L2" s="108"/>
      <c r="M2" s="108"/>
    </row>
    <row r="3" spans="1:13" ht="31.8" customHeight="1" thickTop="1" thickBot="1" x14ac:dyDescent="0.6">
      <c r="A3" s="11" t="s">
        <v>588</v>
      </c>
      <c r="B3" s="21"/>
      <c r="C3" s="9"/>
      <c r="D3" s="21"/>
      <c r="E3" s="21"/>
      <c r="F3" s="21"/>
      <c r="G3" s="45"/>
      <c r="H3" s="46">
        <f>COUNTIF(H8:H802,"◄")</f>
        <v>42</v>
      </c>
      <c r="I3" s="47" t="str">
        <f>IF(COUNTIF(I8:I743,"◄?►")&gt;=1,"◄?►","")</f>
        <v/>
      </c>
      <c r="J3" s="103" t="s">
        <v>589</v>
      </c>
      <c r="K3" s="104"/>
      <c r="L3" s="16" t="s">
        <v>14</v>
      </c>
      <c r="M3" s="64"/>
    </row>
    <row r="4" spans="1:13" ht="42" customHeight="1" thickBot="1" x14ac:dyDescent="0.35">
      <c r="A4" s="80" t="s">
        <v>5</v>
      </c>
      <c r="B4" s="81"/>
      <c r="C4" s="81"/>
      <c r="D4" s="81"/>
      <c r="E4" s="82"/>
      <c r="F4" s="42"/>
      <c r="G4" s="93"/>
      <c r="H4" s="48" t="s">
        <v>9</v>
      </c>
      <c r="I4" s="45"/>
      <c r="J4" s="105"/>
      <c r="K4" s="106"/>
      <c r="L4" s="22" t="s">
        <v>15</v>
      </c>
      <c r="M4" s="64"/>
    </row>
    <row r="5" spans="1:13" ht="44.4" customHeight="1" thickTop="1" thickBot="1" x14ac:dyDescent="0.35">
      <c r="A5" s="10"/>
      <c r="B5" s="86" t="s">
        <v>10</v>
      </c>
      <c r="C5" s="87"/>
      <c r="D5" s="18" t="s">
        <v>11</v>
      </c>
      <c r="E5" s="74" t="s">
        <v>12</v>
      </c>
      <c r="F5" s="75"/>
      <c r="G5" s="93"/>
      <c r="H5" s="48"/>
      <c r="I5" s="44"/>
      <c r="J5" s="76" t="s">
        <v>590</v>
      </c>
      <c r="K5" s="77" t="s">
        <v>591</v>
      </c>
      <c r="L5" s="8" t="s">
        <v>16</v>
      </c>
      <c r="M5" s="64"/>
    </row>
    <row r="6" spans="1:13" ht="23.4" customHeight="1" thickTop="1" x14ac:dyDescent="0.3">
      <c r="A6" s="68"/>
      <c r="B6" s="69"/>
      <c r="C6" s="69"/>
      <c r="D6" s="43"/>
      <c r="E6" s="70"/>
      <c r="F6" s="71"/>
      <c r="G6" s="93"/>
      <c r="H6" s="94" t="s">
        <v>17</v>
      </c>
      <c r="I6" s="44"/>
      <c r="J6" s="94" t="s">
        <v>18</v>
      </c>
      <c r="K6" s="96"/>
      <c r="L6" s="2" t="s">
        <v>19</v>
      </c>
      <c r="M6" s="64"/>
    </row>
    <row r="7" spans="1:13" ht="20.399999999999999" customHeight="1" thickBot="1" x14ac:dyDescent="0.35">
      <c r="A7" s="72"/>
      <c r="B7" s="88" t="s">
        <v>587</v>
      </c>
      <c r="C7" s="89"/>
      <c r="D7" s="89"/>
      <c r="E7" s="89"/>
      <c r="F7" s="73"/>
      <c r="G7" s="93"/>
      <c r="H7" s="95"/>
      <c r="I7" s="44"/>
      <c r="J7" s="95"/>
      <c r="K7" s="95"/>
      <c r="L7" s="65"/>
      <c r="M7" s="64"/>
    </row>
    <row r="8" spans="1:13" ht="14.4" customHeight="1" thickTop="1" thickBot="1" x14ac:dyDescent="0.35">
      <c r="A8" s="23" t="s">
        <v>47</v>
      </c>
      <c r="B8" s="24"/>
      <c r="C8" s="25"/>
      <c r="D8" s="25"/>
      <c r="E8" s="26"/>
      <c r="F8" s="25"/>
      <c r="G8" s="49" t="str">
        <f>IF(H8="◄","◄",IF(H8="ok","►",""))</f>
        <v>◄</v>
      </c>
      <c r="H8" s="50" t="str">
        <f>IF(H9&gt;0,"OK","◄")</f>
        <v>◄</v>
      </c>
      <c r="I8" s="51" t="str">
        <f>IF(AND(J8="◄",K8="►"),"◄?►",IF(J8="◄","◄",IF(K8="►","►","")))</f>
        <v>◄</v>
      </c>
      <c r="J8" s="27" t="str">
        <f>IF(J9&gt;0,"","◄")</f>
        <v>◄</v>
      </c>
      <c r="K8" s="28" t="str">
        <f>IF(K9,"►","")</f>
        <v/>
      </c>
      <c r="L8" s="7">
        <v>40075</v>
      </c>
      <c r="M8" s="66"/>
    </row>
    <row r="9" spans="1:13" ht="14.4" customHeight="1" x14ac:dyDescent="0.3">
      <c r="A9" s="29"/>
      <c r="B9" s="12" t="s">
        <v>295</v>
      </c>
      <c r="C9" s="30"/>
      <c r="D9" s="30"/>
      <c r="E9" s="13" t="s">
        <v>296</v>
      </c>
      <c r="F9" s="31" t="s">
        <v>6</v>
      </c>
      <c r="G9" s="52" t="str">
        <f>IF(H9&gt;0,"ok","◄")</f>
        <v>◄</v>
      </c>
      <c r="H9" s="53"/>
      <c r="I9" s="52" t="str">
        <f>IF(AND(J9="",K9&gt;0),"?",IF(J9="","◄",IF(K9&gt;=1,"►","")))</f>
        <v>◄</v>
      </c>
      <c r="J9" s="54"/>
      <c r="K9" s="55"/>
      <c r="L9" s="1"/>
      <c r="M9" s="67"/>
    </row>
    <row r="10" spans="1:13" ht="15.6" x14ac:dyDescent="0.3">
      <c r="A10" s="23" t="s">
        <v>48</v>
      </c>
      <c r="B10" s="24"/>
      <c r="C10" s="25"/>
      <c r="D10" s="25"/>
      <c r="E10" s="32"/>
      <c r="F10" s="33"/>
      <c r="G10" s="44"/>
      <c r="H10" s="58" t="str">
        <f>RIGHT(E9,13)</f>
        <v xml:space="preserve">N°. 5 / 2009 </v>
      </c>
      <c r="I10" s="44"/>
      <c r="J10" s="25"/>
      <c r="K10" s="25"/>
      <c r="L10" s="7">
        <v>40075</v>
      </c>
      <c r="M10" s="66"/>
    </row>
    <row r="11" spans="1:13" ht="16.2" x14ac:dyDescent="0.3">
      <c r="A11" s="29"/>
      <c r="B11" s="12" t="s">
        <v>295</v>
      </c>
      <c r="C11" s="30"/>
      <c r="D11" s="30"/>
      <c r="E11" s="13" t="s">
        <v>296</v>
      </c>
      <c r="F11" s="31" t="s">
        <v>6</v>
      </c>
      <c r="G11" s="44"/>
      <c r="H11" s="56"/>
      <c r="I11" s="44"/>
      <c r="J11" s="78" t="s">
        <v>294</v>
      </c>
      <c r="K11" s="79"/>
      <c r="L11" s="35"/>
      <c r="M11" s="67"/>
    </row>
    <row r="12" spans="1:13" ht="15.6" x14ac:dyDescent="0.3">
      <c r="A12" s="23" t="s">
        <v>49</v>
      </c>
      <c r="B12" s="36"/>
      <c r="C12" s="36"/>
      <c r="D12" s="36"/>
      <c r="E12" s="37"/>
      <c r="F12" s="36"/>
      <c r="G12" s="44"/>
      <c r="H12" s="56"/>
      <c r="I12" s="44"/>
      <c r="J12" s="25"/>
      <c r="K12" s="25"/>
      <c r="L12" s="7">
        <v>40120</v>
      </c>
      <c r="M12" s="66"/>
    </row>
    <row r="13" spans="1:13" ht="16.2" x14ac:dyDescent="0.3">
      <c r="A13" s="29"/>
      <c r="B13" s="12" t="s">
        <v>297</v>
      </c>
      <c r="C13" s="30"/>
      <c r="D13" s="30"/>
      <c r="E13" s="13" t="s">
        <v>298</v>
      </c>
      <c r="F13" s="31" t="s">
        <v>6</v>
      </c>
      <c r="G13" s="44"/>
      <c r="H13" s="56"/>
      <c r="I13" s="44"/>
      <c r="J13" s="78" t="s">
        <v>294</v>
      </c>
      <c r="K13" s="79"/>
      <c r="L13" s="35"/>
      <c r="M13" s="67"/>
    </row>
    <row r="14" spans="1:13" ht="15.6" x14ac:dyDescent="0.3">
      <c r="A14" s="23" t="s">
        <v>285</v>
      </c>
      <c r="B14" s="24"/>
      <c r="C14" s="25"/>
      <c r="D14" s="25"/>
      <c r="E14" s="32"/>
      <c r="F14" s="33"/>
      <c r="G14" s="44"/>
      <c r="H14" s="56"/>
      <c r="I14" s="44"/>
      <c r="J14" s="25"/>
      <c r="K14" s="25"/>
      <c r="L14" s="7">
        <v>40120</v>
      </c>
      <c r="M14" s="66"/>
    </row>
    <row r="15" spans="1:13" ht="16.2" x14ac:dyDescent="0.3">
      <c r="A15" s="29"/>
      <c r="B15" s="12" t="s">
        <v>297</v>
      </c>
      <c r="C15" s="30"/>
      <c r="D15" s="30"/>
      <c r="E15" s="13" t="s">
        <v>298</v>
      </c>
      <c r="F15" s="31" t="s">
        <v>6</v>
      </c>
      <c r="G15" s="44"/>
      <c r="H15" s="56"/>
      <c r="I15" s="44"/>
      <c r="J15" s="78" t="s">
        <v>294</v>
      </c>
      <c r="K15" s="92"/>
      <c r="L15" s="35"/>
      <c r="M15" s="67"/>
    </row>
    <row r="16" spans="1:13" ht="31.2" customHeight="1" x14ac:dyDescent="0.3">
      <c r="A16" s="83" t="s">
        <v>50</v>
      </c>
      <c r="B16" s="84"/>
      <c r="C16" s="84"/>
      <c r="D16" s="84"/>
      <c r="E16" s="85"/>
      <c r="F16" s="33"/>
      <c r="G16" s="44"/>
      <c r="H16" s="56"/>
      <c r="I16" s="44"/>
      <c r="J16" s="34"/>
      <c r="K16" s="34"/>
      <c r="L16" s="7">
        <v>40120</v>
      </c>
      <c r="M16" s="66"/>
    </row>
    <row r="17" spans="1:13" ht="16.2" x14ac:dyDescent="0.3">
      <c r="A17" s="29"/>
      <c r="B17" s="12" t="s">
        <v>299</v>
      </c>
      <c r="C17" s="30"/>
      <c r="D17" s="30"/>
      <c r="E17" s="13" t="s">
        <v>298</v>
      </c>
      <c r="F17" s="31" t="s">
        <v>6</v>
      </c>
      <c r="G17" s="44"/>
      <c r="H17" s="56"/>
      <c r="I17" s="44"/>
      <c r="J17" s="78" t="s">
        <v>294</v>
      </c>
      <c r="K17" s="79"/>
      <c r="L17" s="35"/>
      <c r="M17" s="67"/>
    </row>
    <row r="18" spans="1:13" ht="15.6" x14ac:dyDescent="0.3">
      <c r="A18" s="23" t="s">
        <v>51</v>
      </c>
      <c r="B18" s="36"/>
      <c r="C18" s="34"/>
      <c r="D18" s="34"/>
      <c r="E18" s="37"/>
      <c r="F18" s="36"/>
      <c r="G18" s="44"/>
      <c r="H18" s="56"/>
      <c r="I18" s="44"/>
      <c r="J18" s="34"/>
      <c r="K18" s="34"/>
      <c r="L18" s="7">
        <v>40120</v>
      </c>
      <c r="M18" s="66"/>
    </row>
    <row r="19" spans="1:13" ht="16.2" x14ac:dyDescent="0.3">
      <c r="A19" s="29"/>
      <c r="B19" s="12" t="s">
        <v>300</v>
      </c>
      <c r="C19" s="30"/>
      <c r="D19" s="30"/>
      <c r="E19" s="13" t="s">
        <v>298</v>
      </c>
      <c r="F19" s="31" t="s">
        <v>6</v>
      </c>
      <c r="G19" s="44"/>
      <c r="H19" s="56"/>
      <c r="I19" s="44"/>
      <c r="J19" s="78" t="s">
        <v>294</v>
      </c>
      <c r="K19" s="79"/>
      <c r="L19" s="35"/>
      <c r="M19" s="67"/>
    </row>
    <row r="20" spans="1:13" ht="33" customHeight="1" x14ac:dyDescent="0.3">
      <c r="A20" s="83" t="s">
        <v>52</v>
      </c>
      <c r="B20" s="84"/>
      <c r="C20" s="84"/>
      <c r="D20" s="84"/>
      <c r="E20" s="85"/>
      <c r="F20" s="33"/>
      <c r="G20" s="44"/>
      <c r="H20" s="56"/>
      <c r="I20" s="44"/>
      <c r="J20" s="34"/>
      <c r="K20" s="34"/>
      <c r="L20" s="7">
        <v>40120</v>
      </c>
      <c r="M20" s="66"/>
    </row>
    <row r="21" spans="1:13" ht="16.8" thickBot="1" x14ac:dyDescent="0.35">
      <c r="A21" s="29"/>
      <c r="B21" s="12" t="s">
        <v>300</v>
      </c>
      <c r="C21" s="30"/>
      <c r="D21" s="30"/>
      <c r="E21" s="13" t="s">
        <v>298</v>
      </c>
      <c r="F21" s="31" t="s">
        <v>6</v>
      </c>
      <c r="G21" s="44"/>
      <c r="H21" s="56"/>
      <c r="I21" s="44"/>
      <c r="J21" s="78" t="s">
        <v>294</v>
      </c>
      <c r="K21" s="79"/>
      <c r="L21" s="35"/>
      <c r="M21" s="67"/>
    </row>
    <row r="22" spans="1:13" ht="31.8" customHeight="1" thickBot="1" x14ac:dyDescent="0.35">
      <c r="A22" s="83" t="s">
        <v>20</v>
      </c>
      <c r="B22" s="84"/>
      <c r="C22" s="84"/>
      <c r="D22" s="84"/>
      <c r="E22" s="85"/>
      <c r="F22" s="33"/>
      <c r="G22" s="49" t="str">
        <f>IF(H22="◄","◄",IF(H22="ok","►",""))</f>
        <v>◄</v>
      </c>
      <c r="H22" s="50" t="str">
        <f>IF(H23&gt;0,"OK","◄")</f>
        <v>◄</v>
      </c>
      <c r="I22" s="51" t="str">
        <f>IF(AND(J22="◄",K22="►"),"◄?►",IF(J22="◄","◄",IF(K22="►","►","")))</f>
        <v>◄</v>
      </c>
      <c r="J22" s="27" t="str">
        <f>IF(J23&gt;0,"","◄")</f>
        <v>◄</v>
      </c>
      <c r="K22" s="28" t="str">
        <f>IF(K23,"►","")</f>
        <v/>
      </c>
      <c r="L22" s="7">
        <v>40182</v>
      </c>
      <c r="M22" s="66"/>
    </row>
    <row r="23" spans="1:13" ht="15.6" x14ac:dyDescent="0.3">
      <c r="A23" s="29"/>
      <c r="B23" s="12" t="s">
        <v>301</v>
      </c>
      <c r="C23" s="30"/>
      <c r="D23" s="30"/>
      <c r="E23" s="13" t="s">
        <v>302</v>
      </c>
      <c r="F23" s="31" t="s">
        <v>6</v>
      </c>
      <c r="G23" s="52" t="str">
        <f>IF(H23&gt;0,"ok","◄")</f>
        <v>◄</v>
      </c>
      <c r="H23" s="53"/>
      <c r="I23" s="52" t="str">
        <f>IF(AND(J23="",K23&gt;0),"?",IF(J23="","◄",IF(K23&gt;=1,"►","")))</f>
        <v>◄</v>
      </c>
      <c r="J23" s="4"/>
      <c r="K23" s="6"/>
      <c r="L23" s="1"/>
      <c r="M23" s="67"/>
    </row>
    <row r="24" spans="1:13" ht="15.6" x14ac:dyDescent="0.3">
      <c r="A24" s="23" t="s">
        <v>21</v>
      </c>
      <c r="B24" s="36"/>
      <c r="C24" s="34"/>
      <c r="D24" s="34"/>
      <c r="E24" s="37"/>
      <c r="F24" s="36"/>
      <c r="G24" s="44"/>
      <c r="H24" s="58" t="str">
        <f>RIGHT(E23,13)</f>
        <v xml:space="preserve">N°. 1 / 2010 </v>
      </c>
      <c r="I24" s="44"/>
      <c r="J24" s="34"/>
      <c r="K24" s="34"/>
      <c r="L24" s="7">
        <v>40182</v>
      </c>
      <c r="M24" s="66"/>
    </row>
    <row r="25" spans="1:13" ht="16.2" x14ac:dyDescent="0.3">
      <c r="A25" s="29"/>
      <c r="B25" s="12" t="s">
        <v>0</v>
      </c>
      <c r="C25" s="30"/>
      <c r="D25" s="30"/>
      <c r="E25" s="13" t="s">
        <v>7</v>
      </c>
      <c r="F25" s="31" t="s">
        <v>6</v>
      </c>
      <c r="G25" s="44"/>
      <c r="H25" s="56"/>
      <c r="I25" s="44"/>
      <c r="J25" s="78" t="s">
        <v>294</v>
      </c>
      <c r="K25" s="79"/>
      <c r="L25" s="35"/>
      <c r="M25" s="67"/>
    </row>
    <row r="26" spans="1:13" ht="15.6" x14ac:dyDescent="0.3">
      <c r="A26" s="23" t="s">
        <v>22</v>
      </c>
      <c r="B26" s="36"/>
      <c r="C26" s="34"/>
      <c r="D26" s="34"/>
      <c r="E26" s="37"/>
      <c r="F26" s="36"/>
      <c r="G26" s="44"/>
      <c r="H26" s="56"/>
      <c r="I26" s="44"/>
      <c r="J26" s="34"/>
      <c r="K26" s="34"/>
      <c r="L26" s="7">
        <v>40196</v>
      </c>
      <c r="M26" s="66"/>
    </row>
    <row r="27" spans="1:13" ht="16.2" x14ac:dyDescent="0.3">
      <c r="A27" s="29"/>
      <c r="B27" s="12" t="s">
        <v>303</v>
      </c>
      <c r="C27" s="30"/>
      <c r="D27" s="30"/>
      <c r="E27" s="13" t="s">
        <v>302</v>
      </c>
      <c r="F27" s="31" t="s">
        <v>6</v>
      </c>
      <c r="G27" s="44"/>
      <c r="H27" s="56"/>
      <c r="I27" s="44"/>
      <c r="J27" s="78" t="s">
        <v>294</v>
      </c>
      <c r="K27" s="79"/>
      <c r="L27" s="35"/>
      <c r="M27" s="67"/>
    </row>
    <row r="28" spans="1:13" ht="15.6" x14ac:dyDescent="0.3">
      <c r="A28" s="23" t="s">
        <v>23</v>
      </c>
      <c r="B28" s="36"/>
      <c r="C28" s="34"/>
      <c r="D28" s="34"/>
      <c r="E28" s="37"/>
      <c r="F28" s="36"/>
      <c r="G28" s="44"/>
      <c r="H28" s="56"/>
      <c r="I28" s="44"/>
      <c r="J28" s="34"/>
      <c r="K28" s="34"/>
      <c r="L28" s="7">
        <v>40196</v>
      </c>
      <c r="M28" s="66"/>
    </row>
    <row r="29" spans="1:13" ht="16.2" x14ac:dyDescent="0.3">
      <c r="A29" s="29"/>
      <c r="B29" s="12" t="s">
        <v>304</v>
      </c>
      <c r="C29" s="30"/>
      <c r="D29" s="30"/>
      <c r="E29" s="13" t="s">
        <v>302</v>
      </c>
      <c r="F29" s="31" t="s">
        <v>6</v>
      </c>
      <c r="G29" s="44"/>
      <c r="H29" s="56"/>
      <c r="I29" s="44"/>
      <c r="J29" s="78" t="s">
        <v>294</v>
      </c>
      <c r="K29" s="79"/>
      <c r="L29" s="35"/>
      <c r="M29" s="67"/>
    </row>
    <row r="30" spans="1:13" ht="15.6" x14ac:dyDescent="0.3">
      <c r="A30" s="23" t="s">
        <v>24</v>
      </c>
      <c r="B30" s="36"/>
      <c r="C30" s="34"/>
      <c r="D30" s="34"/>
      <c r="E30" s="37"/>
      <c r="F30" s="36"/>
      <c r="G30" s="44"/>
      <c r="H30" s="56"/>
      <c r="I30" s="44"/>
      <c r="J30" s="34"/>
      <c r="K30" s="34"/>
      <c r="L30" s="7">
        <v>40196</v>
      </c>
      <c r="M30" s="66"/>
    </row>
    <row r="31" spans="1:13" ht="16.2" x14ac:dyDescent="0.3">
      <c r="A31" s="29"/>
      <c r="B31" s="12" t="s">
        <v>305</v>
      </c>
      <c r="C31" s="30"/>
      <c r="D31" s="30"/>
      <c r="E31" s="13" t="s">
        <v>302</v>
      </c>
      <c r="F31" s="31" t="s">
        <v>6</v>
      </c>
      <c r="G31" s="44"/>
      <c r="H31" s="56"/>
      <c r="I31" s="44"/>
      <c r="J31" s="78" t="s">
        <v>294</v>
      </c>
      <c r="K31" s="79"/>
      <c r="L31" s="35"/>
      <c r="M31" s="67"/>
    </row>
    <row r="32" spans="1:13" ht="15.6" x14ac:dyDescent="0.3">
      <c r="A32" s="23" t="s">
        <v>25</v>
      </c>
      <c r="B32" s="24"/>
      <c r="C32" s="25"/>
      <c r="D32" s="25"/>
      <c r="E32" s="32"/>
      <c r="F32" s="33"/>
      <c r="G32" s="44"/>
      <c r="H32" s="56"/>
      <c r="I32" s="44"/>
      <c r="J32" s="25"/>
      <c r="K32" s="25"/>
      <c r="L32" s="7">
        <v>40196</v>
      </c>
      <c r="M32" s="66"/>
    </row>
    <row r="33" spans="1:13" ht="16.2" x14ac:dyDescent="0.3">
      <c r="A33" s="29"/>
      <c r="B33" s="12" t="s">
        <v>306</v>
      </c>
      <c r="C33" s="30"/>
      <c r="D33" s="30"/>
      <c r="E33" s="13" t="s">
        <v>302</v>
      </c>
      <c r="F33" s="31" t="s">
        <v>6</v>
      </c>
      <c r="G33" s="44"/>
      <c r="H33" s="56"/>
      <c r="I33" s="44"/>
      <c r="J33" s="78" t="s">
        <v>294</v>
      </c>
      <c r="K33" s="79"/>
      <c r="L33" s="35"/>
      <c r="M33" s="67"/>
    </row>
    <row r="34" spans="1:13" ht="15.6" x14ac:dyDescent="0.3">
      <c r="A34" s="23" t="s">
        <v>26</v>
      </c>
      <c r="B34" s="36"/>
      <c r="C34" s="34"/>
      <c r="D34" s="34"/>
      <c r="E34" s="37"/>
      <c r="F34" s="36"/>
      <c r="G34" s="44"/>
      <c r="H34" s="56"/>
      <c r="I34" s="44"/>
      <c r="J34" s="34"/>
      <c r="K34" s="34"/>
      <c r="L34" s="7">
        <v>40231</v>
      </c>
      <c r="M34" s="66"/>
    </row>
    <row r="35" spans="1:13" ht="16.2" x14ac:dyDescent="0.3">
      <c r="A35" s="29"/>
      <c r="B35" s="12" t="s">
        <v>307</v>
      </c>
      <c r="C35" s="30"/>
      <c r="D35" s="30"/>
      <c r="E35" s="13" t="s">
        <v>302</v>
      </c>
      <c r="F35" s="31" t="s">
        <v>6</v>
      </c>
      <c r="G35" s="44"/>
      <c r="H35" s="56"/>
      <c r="I35" s="44"/>
      <c r="J35" s="78" t="s">
        <v>294</v>
      </c>
      <c r="K35" s="79"/>
      <c r="L35" s="35"/>
      <c r="M35" s="67"/>
    </row>
    <row r="36" spans="1:13" ht="34.200000000000003" customHeight="1" x14ac:dyDescent="0.3">
      <c r="A36" s="83" t="s">
        <v>292</v>
      </c>
      <c r="B36" s="84"/>
      <c r="C36" s="84"/>
      <c r="D36" s="84"/>
      <c r="E36" s="85"/>
      <c r="F36" s="33"/>
      <c r="G36" s="44"/>
      <c r="H36" s="56"/>
      <c r="I36" s="44"/>
      <c r="J36" s="34"/>
      <c r="K36" s="34"/>
      <c r="L36" s="7">
        <v>40231</v>
      </c>
      <c r="M36" s="66"/>
    </row>
    <row r="37" spans="1:13" ht="16.8" thickBot="1" x14ac:dyDescent="0.35">
      <c r="A37" s="29"/>
      <c r="B37" s="12" t="s">
        <v>308</v>
      </c>
      <c r="C37" s="30"/>
      <c r="D37" s="30"/>
      <c r="E37" s="13" t="s">
        <v>302</v>
      </c>
      <c r="F37" s="31" t="s">
        <v>6</v>
      </c>
      <c r="G37" s="44"/>
      <c r="H37" s="56"/>
      <c r="I37" s="44"/>
      <c r="J37" s="78" t="s">
        <v>294</v>
      </c>
      <c r="K37" s="79"/>
      <c r="L37" s="35"/>
      <c r="M37" s="67"/>
    </row>
    <row r="38" spans="1:13" ht="16.2" thickBot="1" x14ac:dyDescent="0.35">
      <c r="A38" s="23" t="s">
        <v>27</v>
      </c>
      <c r="B38" s="36"/>
      <c r="C38" s="34"/>
      <c r="D38" s="34"/>
      <c r="E38" s="37"/>
      <c r="F38" s="36"/>
      <c r="G38" s="49" t="str">
        <f>IF(H38="◄","◄",IF(H38="ok","►",""))</f>
        <v>◄</v>
      </c>
      <c r="H38" s="50" t="str">
        <f>IF(H39&gt;0,"OK","◄")</f>
        <v>◄</v>
      </c>
      <c r="I38" s="51" t="str">
        <f>IF(AND(J38="◄",K38="►"),"◄?►",IF(J38="◄","◄",IF(K38="►","►","")))</f>
        <v>◄</v>
      </c>
      <c r="J38" s="27" t="str">
        <f>IF(J39&gt;0,"","◄")</f>
        <v>◄</v>
      </c>
      <c r="K38" s="28" t="str">
        <f>IF(K39,"►","")</f>
        <v/>
      </c>
      <c r="L38" s="7">
        <v>40250</v>
      </c>
      <c r="M38" s="66"/>
    </row>
    <row r="39" spans="1:13" ht="15.6" x14ac:dyDescent="0.3">
      <c r="A39" s="29"/>
      <c r="B39" s="12" t="s">
        <v>309</v>
      </c>
      <c r="C39" s="30"/>
      <c r="D39" s="30"/>
      <c r="E39" s="13" t="s">
        <v>310</v>
      </c>
      <c r="F39" s="31" t="s">
        <v>6</v>
      </c>
      <c r="G39" s="52" t="str">
        <f>IF(H39&gt;0,"ok","◄")</f>
        <v>◄</v>
      </c>
      <c r="H39" s="53"/>
      <c r="I39" s="52" t="str">
        <f>IF(AND(J39="",K39&gt;0),"?",IF(J39="","◄",IF(K39&gt;=1,"►","")))</f>
        <v>◄</v>
      </c>
      <c r="J39" s="4"/>
      <c r="K39" s="6"/>
      <c r="L39" s="1"/>
      <c r="M39" s="67"/>
    </row>
    <row r="40" spans="1:13" ht="15.6" x14ac:dyDescent="0.3">
      <c r="A40" s="23" t="s">
        <v>286</v>
      </c>
      <c r="B40" s="36"/>
      <c r="C40" s="34"/>
      <c r="D40" s="34"/>
      <c r="E40" s="37"/>
      <c r="F40" s="36"/>
      <c r="G40" s="44"/>
      <c r="H40" s="58" t="str">
        <f>RIGHT(E39,13)</f>
        <v xml:space="preserve">N°. 2 / 2010 </v>
      </c>
      <c r="I40" s="44"/>
      <c r="J40" s="34"/>
      <c r="K40" s="34"/>
      <c r="L40" s="7">
        <v>40250</v>
      </c>
      <c r="M40" s="66"/>
    </row>
    <row r="41" spans="1:13" ht="16.2" x14ac:dyDescent="0.3">
      <c r="A41" s="29"/>
      <c r="B41" s="12" t="s">
        <v>311</v>
      </c>
      <c r="C41" s="30"/>
      <c r="D41" s="30"/>
      <c r="E41" s="13" t="s">
        <v>310</v>
      </c>
      <c r="F41" s="31" t="s">
        <v>6</v>
      </c>
      <c r="G41" s="44"/>
      <c r="H41" s="56"/>
      <c r="I41" s="44"/>
      <c r="J41" s="78" t="s">
        <v>294</v>
      </c>
      <c r="K41" s="79"/>
      <c r="L41" s="35"/>
      <c r="M41" s="67"/>
    </row>
    <row r="42" spans="1:13" ht="15.6" x14ac:dyDescent="0.3">
      <c r="A42" s="23" t="s">
        <v>28</v>
      </c>
      <c r="B42" s="36"/>
      <c r="C42" s="34"/>
      <c r="D42" s="34"/>
      <c r="E42" s="37"/>
      <c r="F42" s="36"/>
      <c r="G42" s="44"/>
      <c r="H42" s="56"/>
      <c r="I42" s="44"/>
      <c r="J42" s="34"/>
      <c r="K42" s="34"/>
      <c r="L42" s="7">
        <v>40252</v>
      </c>
      <c r="M42" s="66"/>
    </row>
    <row r="43" spans="1:13" ht="16.2" x14ac:dyDescent="0.3">
      <c r="A43" s="29"/>
      <c r="B43" s="12" t="s">
        <v>312</v>
      </c>
      <c r="C43" s="30"/>
      <c r="D43" s="30"/>
      <c r="E43" s="13" t="s">
        <v>310</v>
      </c>
      <c r="F43" s="31" t="s">
        <v>6</v>
      </c>
      <c r="G43" s="44"/>
      <c r="H43" s="56"/>
      <c r="I43" s="44"/>
      <c r="J43" s="78" t="s">
        <v>294</v>
      </c>
      <c r="K43" s="79"/>
      <c r="L43" s="35"/>
      <c r="M43" s="67"/>
    </row>
    <row r="44" spans="1:13" ht="15.6" x14ac:dyDescent="0.3">
      <c r="A44" s="23" t="s">
        <v>29</v>
      </c>
      <c r="B44" s="36"/>
      <c r="C44" s="34"/>
      <c r="D44" s="34"/>
      <c r="E44" s="37"/>
      <c r="F44" s="36"/>
      <c r="G44" s="44"/>
      <c r="H44" s="56"/>
      <c r="I44" s="44"/>
      <c r="J44" s="34"/>
      <c r="K44" s="34"/>
      <c r="L44" s="7">
        <v>40278</v>
      </c>
      <c r="M44" s="66"/>
    </row>
    <row r="45" spans="1:13" ht="16.2" x14ac:dyDescent="0.3">
      <c r="A45" s="29"/>
      <c r="B45" s="12" t="s">
        <v>313</v>
      </c>
      <c r="C45" s="30"/>
      <c r="D45" s="30"/>
      <c r="E45" s="13" t="s">
        <v>310</v>
      </c>
      <c r="F45" s="31" t="s">
        <v>6</v>
      </c>
      <c r="G45" s="44"/>
      <c r="H45" s="56"/>
      <c r="I45" s="44"/>
      <c r="J45" s="78" t="s">
        <v>294</v>
      </c>
      <c r="K45" s="79"/>
      <c r="L45" s="35"/>
      <c r="M45" s="67"/>
    </row>
    <row r="46" spans="1:13" ht="15.6" x14ac:dyDescent="0.3">
      <c r="A46" s="23" t="s">
        <v>30</v>
      </c>
      <c r="B46" s="36"/>
      <c r="C46" s="34"/>
      <c r="D46" s="34"/>
      <c r="E46" s="37"/>
      <c r="F46" s="36"/>
      <c r="G46" s="44"/>
      <c r="H46" s="56"/>
      <c r="I46" s="44"/>
      <c r="J46" s="34"/>
      <c r="K46" s="34"/>
      <c r="L46" s="7">
        <v>40279</v>
      </c>
      <c r="M46" s="66"/>
    </row>
    <row r="47" spans="1:13" ht="16.2" x14ac:dyDescent="0.3">
      <c r="A47" s="29"/>
      <c r="B47" s="12" t="s">
        <v>314</v>
      </c>
      <c r="C47" s="30"/>
      <c r="D47" s="30"/>
      <c r="E47" s="13" t="s">
        <v>310</v>
      </c>
      <c r="F47" s="31" t="s">
        <v>6</v>
      </c>
      <c r="G47" s="44"/>
      <c r="H47" s="56"/>
      <c r="I47" s="44"/>
      <c r="J47" s="78" t="s">
        <v>294</v>
      </c>
      <c r="K47" s="79"/>
      <c r="L47" s="35"/>
      <c r="M47" s="67"/>
    </row>
    <row r="48" spans="1:13" ht="15.6" x14ac:dyDescent="0.3">
      <c r="A48" s="23" t="s">
        <v>53</v>
      </c>
      <c r="B48" s="36"/>
      <c r="C48" s="34"/>
      <c r="D48" s="34"/>
      <c r="E48" s="37"/>
      <c r="F48" s="36"/>
      <c r="G48" s="44"/>
      <c r="H48" s="56"/>
      <c r="I48" s="44"/>
      <c r="J48" s="34"/>
      <c r="K48" s="34"/>
      <c r="L48" s="7">
        <v>40279</v>
      </c>
      <c r="M48" s="66"/>
    </row>
    <row r="49" spans="1:13" ht="16.2" x14ac:dyDescent="0.3">
      <c r="A49" s="29"/>
      <c r="B49" s="12" t="s">
        <v>314</v>
      </c>
      <c r="C49" s="30"/>
      <c r="D49" s="30"/>
      <c r="E49" s="13" t="s">
        <v>310</v>
      </c>
      <c r="F49" s="31" t="s">
        <v>6</v>
      </c>
      <c r="G49" s="44"/>
      <c r="H49" s="56"/>
      <c r="I49" s="44"/>
      <c r="J49" s="78" t="s">
        <v>294</v>
      </c>
      <c r="K49" s="79"/>
      <c r="L49" s="35"/>
      <c r="M49" s="67"/>
    </row>
    <row r="50" spans="1:13" ht="34.799999999999997" customHeight="1" x14ac:dyDescent="0.3">
      <c r="A50" s="83" t="s">
        <v>291</v>
      </c>
      <c r="B50" s="84"/>
      <c r="C50" s="84"/>
      <c r="D50" s="84"/>
      <c r="E50" s="85"/>
      <c r="F50" s="33"/>
      <c r="G50" s="44"/>
      <c r="H50" s="56"/>
      <c r="I50" s="44"/>
      <c r="J50" s="34"/>
      <c r="K50" s="34"/>
      <c r="L50" s="7">
        <v>40277</v>
      </c>
      <c r="M50" s="66"/>
    </row>
    <row r="51" spans="1:13" ht="16.2" x14ac:dyDescent="0.3">
      <c r="A51" s="29"/>
      <c r="B51" s="12" t="s">
        <v>315</v>
      </c>
      <c r="C51" s="30"/>
      <c r="D51" s="30"/>
      <c r="E51" s="13" t="s">
        <v>310</v>
      </c>
      <c r="F51" s="31" t="s">
        <v>6</v>
      </c>
      <c r="G51" s="44"/>
      <c r="H51" s="56"/>
      <c r="I51" s="44"/>
      <c r="J51" s="78" t="s">
        <v>294</v>
      </c>
      <c r="K51" s="79"/>
      <c r="L51" s="35"/>
      <c r="M51" s="67"/>
    </row>
    <row r="52" spans="1:13" ht="15.6" x14ac:dyDescent="0.3">
      <c r="A52" s="23" t="s">
        <v>31</v>
      </c>
      <c r="B52" s="36"/>
      <c r="C52" s="34"/>
      <c r="D52" s="34"/>
      <c r="E52" s="37"/>
      <c r="F52" s="36"/>
      <c r="G52" s="44"/>
      <c r="H52" s="56"/>
      <c r="I52" s="44"/>
      <c r="J52" s="34"/>
      <c r="K52" s="34"/>
      <c r="L52" s="7">
        <v>40280</v>
      </c>
      <c r="M52" s="66"/>
    </row>
    <row r="53" spans="1:13" ht="16.2" x14ac:dyDescent="0.3">
      <c r="A53" s="29"/>
      <c r="B53" s="12" t="s">
        <v>316</v>
      </c>
      <c r="C53" s="30"/>
      <c r="D53" s="30"/>
      <c r="E53" s="13" t="s">
        <v>310</v>
      </c>
      <c r="F53" s="31" t="s">
        <v>6</v>
      </c>
      <c r="G53" s="44"/>
      <c r="H53" s="56"/>
      <c r="I53" s="44"/>
      <c r="J53" s="78" t="s">
        <v>294</v>
      </c>
      <c r="K53" s="79"/>
      <c r="L53" s="35"/>
      <c r="M53" s="67"/>
    </row>
    <row r="54" spans="1:13" ht="15.6" x14ac:dyDescent="0.3">
      <c r="A54" s="23" t="s">
        <v>32</v>
      </c>
      <c r="B54" s="24"/>
      <c r="C54" s="25"/>
      <c r="D54" s="25"/>
      <c r="E54" s="38"/>
      <c r="F54" s="39"/>
      <c r="G54" s="44"/>
      <c r="H54" s="56"/>
      <c r="I54" s="44"/>
      <c r="J54" s="25"/>
      <c r="K54" s="25"/>
      <c r="L54" s="7">
        <v>40283</v>
      </c>
      <c r="M54" s="66"/>
    </row>
    <row r="55" spans="1:13" ht="16.8" thickBot="1" x14ac:dyDescent="0.35">
      <c r="A55" s="29"/>
      <c r="B55" s="12" t="s">
        <v>317</v>
      </c>
      <c r="C55" s="30"/>
      <c r="D55" s="30"/>
      <c r="E55" s="13" t="s">
        <v>310</v>
      </c>
      <c r="F55" s="31" t="s">
        <v>6</v>
      </c>
      <c r="G55" s="44"/>
      <c r="H55" s="56"/>
      <c r="I55" s="44"/>
      <c r="J55" s="78" t="s">
        <v>294</v>
      </c>
      <c r="K55" s="79"/>
      <c r="L55" s="35"/>
      <c r="M55" s="67"/>
    </row>
    <row r="56" spans="1:13" ht="16.2" thickBot="1" x14ac:dyDescent="0.35">
      <c r="A56" s="23" t="s">
        <v>287</v>
      </c>
      <c r="B56" s="36"/>
      <c r="C56" s="34"/>
      <c r="D56" s="34"/>
      <c r="E56" s="37"/>
      <c r="F56" s="36"/>
      <c r="G56" s="49" t="str">
        <f>IF(H56="◄","◄",IF(H56="ok","►",""))</f>
        <v>◄</v>
      </c>
      <c r="H56" s="50" t="str">
        <f>IF(H57&gt;0,"OK","◄")</f>
        <v>◄</v>
      </c>
      <c r="I56" s="51" t="str">
        <f>IF(AND(J56="◄",K56="►"),"◄?►",IF(J56="◄","◄",IF(K56="►","►","")))</f>
        <v>◄</v>
      </c>
      <c r="J56" s="27" t="str">
        <f>IF(J57&gt;0,"","◄")</f>
        <v>◄</v>
      </c>
      <c r="K56" s="28" t="str">
        <f>IF(K57,"►","")</f>
        <v/>
      </c>
      <c r="L56" s="7">
        <v>40306</v>
      </c>
      <c r="M56" s="66"/>
    </row>
    <row r="57" spans="1:13" ht="15.6" x14ac:dyDescent="0.3">
      <c r="A57" s="29"/>
      <c r="B57" s="12" t="s">
        <v>318</v>
      </c>
      <c r="C57" s="30"/>
      <c r="D57" s="30"/>
      <c r="E57" s="13" t="s">
        <v>319</v>
      </c>
      <c r="F57" s="31" t="s">
        <v>6</v>
      </c>
      <c r="G57" s="52" t="str">
        <f>IF(H57&gt;0,"ok","◄")</f>
        <v>◄</v>
      </c>
      <c r="H57" s="53"/>
      <c r="I57" s="52" t="str">
        <f>IF(AND(J57="",K57&gt;0),"?",IF(J57="","◄",IF(K57&gt;=1,"►","")))</f>
        <v>◄</v>
      </c>
      <c r="J57" s="4"/>
      <c r="K57" s="6"/>
      <c r="L57" s="1"/>
      <c r="M57" s="67"/>
    </row>
    <row r="58" spans="1:13" ht="30.6" customHeight="1" x14ac:dyDescent="0.3">
      <c r="A58" s="83" t="s">
        <v>288</v>
      </c>
      <c r="B58" s="84"/>
      <c r="C58" s="84"/>
      <c r="D58" s="84"/>
      <c r="E58" s="85"/>
      <c r="F58" s="33"/>
      <c r="G58" s="44"/>
      <c r="H58" s="58" t="str">
        <f>RIGHT(E57,13)</f>
        <v xml:space="preserve">N°. 3 / 2010 </v>
      </c>
      <c r="I58" s="44"/>
      <c r="J58" s="34"/>
      <c r="K58" s="34"/>
      <c r="L58" s="7">
        <v>40306</v>
      </c>
      <c r="M58" s="66"/>
    </row>
    <row r="59" spans="1:13" ht="16.8" thickBot="1" x14ac:dyDescent="0.35">
      <c r="A59" s="29"/>
      <c r="B59" s="12" t="s">
        <v>320</v>
      </c>
      <c r="C59" s="30"/>
      <c r="D59" s="30"/>
      <c r="E59" s="13" t="s">
        <v>319</v>
      </c>
      <c r="F59" s="31" t="s">
        <v>6</v>
      </c>
      <c r="G59" s="44"/>
      <c r="H59" s="56"/>
      <c r="I59" s="44"/>
      <c r="J59" s="78" t="s">
        <v>294</v>
      </c>
      <c r="K59" s="79"/>
      <c r="L59" s="35"/>
      <c r="M59" s="67"/>
    </row>
    <row r="60" spans="1:13" ht="16.2" thickBot="1" x14ac:dyDescent="0.35">
      <c r="A60" s="23" t="s">
        <v>33</v>
      </c>
      <c r="B60" s="24"/>
      <c r="C60" s="25"/>
      <c r="D60" s="25"/>
      <c r="E60" s="32"/>
      <c r="F60" s="33"/>
      <c r="G60" s="49" t="str">
        <f>IF(H60="◄","◄",IF(H60="ok","►",""))</f>
        <v>◄</v>
      </c>
      <c r="H60" s="50" t="str">
        <f>IF(H61&gt;0,"OK","◄")</f>
        <v>◄</v>
      </c>
      <c r="I60" s="51" t="str">
        <f>IF(AND(J60="◄",K60="►"),"◄?►",IF(J60="◄","◄",IF(K60="►","►","")))</f>
        <v>◄</v>
      </c>
      <c r="J60" s="27" t="str">
        <f>IF(J61&gt;0,"","◄")</f>
        <v>◄</v>
      </c>
      <c r="K60" s="28" t="str">
        <f>IF(K61,"►","")</f>
        <v/>
      </c>
      <c r="L60" s="7">
        <v>40310</v>
      </c>
      <c r="M60" s="66"/>
    </row>
    <row r="61" spans="1:13" ht="16.2" customHeight="1" x14ac:dyDescent="0.3">
      <c r="A61" s="29"/>
      <c r="B61" s="12" t="s">
        <v>321</v>
      </c>
      <c r="C61" s="30"/>
      <c r="D61" s="30"/>
      <c r="E61" s="13" t="s">
        <v>322</v>
      </c>
      <c r="F61" s="31" t="s">
        <v>6</v>
      </c>
      <c r="G61" s="52" t="str">
        <f>IF(H61&gt;0,"ok","◄")</f>
        <v>◄</v>
      </c>
      <c r="H61" s="53"/>
      <c r="I61" s="52" t="str">
        <f>IF(AND(J61="",K61&gt;0),"?",IF(J61="","◄",IF(K61&gt;=1,"►","")))</f>
        <v>◄</v>
      </c>
      <c r="J61" s="4"/>
      <c r="K61" s="6"/>
      <c r="L61" s="1"/>
      <c r="M61" s="67"/>
    </row>
    <row r="62" spans="1:13" ht="31.8" customHeight="1" x14ac:dyDescent="0.3">
      <c r="A62" s="83" t="s">
        <v>34</v>
      </c>
      <c r="B62" s="84"/>
      <c r="C62" s="84"/>
      <c r="D62" s="84"/>
      <c r="E62" s="85"/>
      <c r="F62" s="33"/>
      <c r="G62" s="44"/>
      <c r="H62" s="58" t="str">
        <f>RIGHT(E61,13)</f>
        <v xml:space="preserve">N°. 4 / 2010 </v>
      </c>
      <c r="I62" s="44"/>
      <c r="J62" s="34"/>
      <c r="K62" s="34"/>
      <c r="L62" s="7">
        <v>40341</v>
      </c>
      <c r="M62" s="66"/>
    </row>
    <row r="63" spans="1:13" ht="16.2" x14ac:dyDescent="0.3">
      <c r="A63" s="29"/>
      <c r="B63" s="12" t="s">
        <v>323</v>
      </c>
      <c r="C63" s="30"/>
      <c r="D63" s="30"/>
      <c r="E63" s="13" t="s">
        <v>319</v>
      </c>
      <c r="F63" s="31" t="s">
        <v>6</v>
      </c>
      <c r="G63" s="44"/>
      <c r="H63" s="56"/>
      <c r="I63" s="44"/>
      <c r="J63" s="78" t="s">
        <v>294</v>
      </c>
      <c r="K63" s="79"/>
      <c r="L63" s="35"/>
      <c r="M63" s="67"/>
    </row>
    <row r="64" spans="1:13" ht="15.6" x14ac:dyDescent="0.3">
      <c r="A64" s="23" t="s">
        <v>35</v>
      </c>
      <c r="B64" s="24"/>
      <c r="C64" s="25"/>
      <c r="D64" s="25"/>
      <c r="E64" s="14" t="s">
        <v>1</v>
      </c>
      <c r="F64" s="36"/>
      <c r="G64" s="44"/>
      <c r="H64" s="56"/>
      <c r="I64" s="44"/>
      <c r="J64" s="25"/>
      <c r="K64" s="25"/>
      <c r="L64" s="7">
        <v>40343</v>
      </c>
      <c r="M64" s="66"/>
    </row>
    <row r="65" spans="1:13" ht="16.2" x14ac:dyDescent="0.3">
      <c r="A65" s="29"/>
      <c r="B65" s="12" t="s">
        <v>324</v>
      </c>
      <c r="C65" s="30"/>
      <c r="D65" s="30"/>
      <c r="E65" s="13" t="s">
        <v>322</v>
      </c>
      <c r="F65" s="31" t="s">
        <v>6</v>
      </c>
      <c r="G65" s="44"/>
      <c r="H65" s="56"/>
      <c r="I65" s="44"/>
      <c r="J65" s="78" t="s">
        <v>294</v>
      </c>
      <c r="K65" s="79"/>
      <c r="L65" s="35"/>
      <c r="M65" s="67"/>
    </row>
    <row r="66" spans="1:13" ht="15.6" x14ac:dyDescent="0.3">
      <c r="A66" s="23" t="s">
        <v>36</v>
      </c>
      <c r="B66" s="24"/>
      <c r="C66" s="25"/>
      <c r="D66" s="25"/>
      <c r="E66" s="14" t="s">
        <v>1</v>
      </c>
      <c r="F66" s="36"/>
      <c r="G66" s="44"/>
      <c r="H66" s="56"/>
      <c r="I66" s="44"/>
      <c r="J66" s="25"/>
      <c r="K66" s="25"/>
      <c r="L66" s="7">
        <v>40341</v>
      </c>
      <c r="M66" s="66"/>
    </row>
    <row r="67" spans="1:13" ht="16.2" x14ac:dyDescent="0.3">
      <c r="A67" s="29"/>
      <c r="B67" s="12" t="s">
        <v>325</v>
      </c>
      <c r="C67" s="30"/>
      <c r="D67" s="30"/>
      <c r="E67" s="13" t="s">
        <v>319</v>
      </c>
      <c r="F67" s="31" t="s">
        <v>6</v>
      </c>
      <c r="G67" s="44"/>
      <c r="H67" s="56"/>
      <c r="I67" s="44"/>
      <c r="J67" s="78" t="s">
        <v>294</v>
      </c>
      <c r="K67" s="79"/>
      <c r="L67" s="35"/>
      <c r="M67" s="67"/>
    </row>
    <row r="68" spans="1:13" ht="15" customHeight="1" x14ac:dyDescent="0.3">
      <c r="A68" s="23" t="s">
        <v>37</v>
      </c>
      <c r="B68" s="36"/>
      <c r="C68" s="34"/>
      <c r="D68" s="34"/>
      <c r="E68" s="37"/>
      <c r="F68" s="36"/>
      <c r="G68" s="44"/>
      <c r="H68" s="56"/>
      <c r="I68" s="44"/>
      <c r="J68" s="25"/>
      <c r="K68" s="25"/>
      <c r="L68" s="7">
        <v>40360</v>
      </c>
      <c r="M68" s="66"/>
    </row>
    <row r="69" spans="1:13" ht="33.6" customHeight="1" x14ac:dyDescent="0.3">
      <c r="A69" s="29"/>
      <c r="B69" s="90" t="s">
        <v>585</v>
      </c>
      <c r="C69" s="91"/>
      <c r="D69" s="91"/>
      <c r="E69" s="13" t="s">
        <v>319</v>
      </c>
      <c r="F69" s="31" t="s">
        <v>6</v>
      </c>
      <c r="G69" s="44"/>
      <c r="H69" s="56"/>
      <c r="I69" s="44"/>
      <c r="J69" s="78" t="s">
        <v>294</v>
      </c>
      <c r="K69" s="79"/>
      <c r="L69" s="35"/>
      <c r="M69" s="67"/>
    </row>
    <row r="70" spans="1:13" ht="15.6" x14ac:dyDescent="0.3">
      <c r="A70" s="23" t="s">
        <v>38</v>
      </c>
      <c r="B70" s="36"/>
      <c r="C70" s="34"/>
      <c r="D70" s="34"/>
      <c r="E70" s="37"/>
      <c r="F70" s="36"/>
      <c r="G70" s="44"/>
      <c r="H70" s="56"/>
      <c r="I70" s="44"/>
      <c r="J70" s="34"/>
      <c r="K70" s="34"/>
      <c r="L70" s="7">
        <v>40418</v>
      </c>
      <c r="M70" s="66"/>
    </row>
    <row r="71" spans="1:13" ht="16.2" x14ac:dyDescent="0.3">
      <c r="A71" s="29"/>
      <c r="B71" s="12" t="s">
        <v>326</v>
      </c>
      <c r="C71" s="30"/>
      <c r="D71" s="30"/>
      <c r="E71" s="13" t="s">
        <v>322</v>
      </c>
      <c r="F71" s="31" t="s">
        <v>6</v>
      </c>
      <c r="G71" s="44"/>
      <c r="H71" s="56"/>
      <c r="I71" s="44"/>
      <c r="J71" s="78" t="s">
        <v>294</v>
      </c>
      <c r="K71" s="79"/>
      <c r="L71" s="35"/>
      <c r="M71" s="67"/>
    </row>
    <row r="72" spans="1:13" ht="38.4" customHeight="1" x14ac:dyDescent="0.3">
      <c r="A72" s="83" t="s">
        <v>39</v>
      </c>
      <c r="B72" s="84"/>
      <c r="C72" s="84"/>
      <c r="D72" s="84"/>
      <c r="E72" s="85"/>
      <c r="F72" s="33"/>
      <c r="G72" s="44"/>
      <c r="H72" s="56"/>
      <c r="I72" s="44"/>
      <c r="J72" s="34"/>
      <c r="K72" s="34"/>
      <c r="L72" s="7">
        <v>40418</v>
      </c>
      <c r="M72" s="66"/>
    </row>
    <row r="73" spans="1:13" ht="16.2" x14ac:dyDescent="0.3">
      <c r="A73" s="29"/>
      <c r="B73" s="12" t="s">
        <v>327</v>
      </c>
      <c r="C73" s="30"/>
      <c r="D73" s="30"/>
      <c r="E73" s="13" t="s">
        <v>322</v>
      </c>
      <c r="F73" s="31" t="s">
        <v>6</v>
      </c>
      <c r="G73" s="44"/>
      <c r="H73" s="56"/>
      <c r="I73" s="44"/>
      <c r="J73" s="78" t="s">
        <v>294</v>
      </c>
      <c r="K73" s="79"/>
      <c r="L73" s="35"/>
      <c r="M73" s="67"/>
    </row>
    <row r="74" spans="1:13" ht="15.6" x14ac:dyDescent="0.3">
      <c r="A74" s="23" t="s">
        <v>40</v>
      </c>
      <c r="B74" s="24"/>
      <c r="C74" s="25"/>
      <c r="D74" s="25"/>
      <c r="E74" s="32"/>
      <c r="F74" s="33"/>
      <c r="G74" s="44"/>
      <c r="H74" s="56"/>
      <c r="I74" s="44"/>
      <c r="J74" s="25"/>
      <c r="K74" s="25"/>
      <c r="L74" s="7">
        <v>40418</v>
      </c>
      <c r="M74" s="66"/>
    </row>
    <row r="75" spans="1:13" ht="16.2" x14ac:dyDescent="0.3">
      <c r="A75" s="29"/>
      <c r="B75" s="12" t="s">
        <v>328</v>
      </c>
      <c r="C75" s="30"/>
      <c r="D75" s="30"/>
      <c r="E75" s="13" t="s">
        <v>322</v>
      </c>
      <c r="F75" s="31" t="s">
        <v>6</v>
      </c>
      <c r="G75" s="44"/>
      <c r="H75" s="56"/>
      <c r="I75" s="44"/>
      <c r="J75" s="78" t="s">
        <v>294</v>
      </c>
      <c r="K75" s="79"/>
      <c r="L75" s="35"/>
      <c r="M75" s="67"/>
    </row>
    <row r="76" spans="1:13" ht="32.4" customHeight="1" x14ac:dyDescent="0.3">
      <c r="A76" s="83" t="s">
        <v>41</v>
      </c>
      <c r="B76" s="84"/>
      <c r="C76" s="84"/>
      <c r="D76" s="84"/>
      <c r="E76" s="85"/>
      <c r="F76" s="33"/>
      <c r="G76" s="44"/>
      <c r="H76" s="56"/>
      <c r="I76" s="44"/>
      <c r="J76" s="34"/>
      <c r="K76" s="34"/>
      <c r="L76" s="7">
        <v>40439</v>
      </c>
      <c r="M76" s="66"/>
    </row>
    <row r="77" spans="1:13" ht="16.2" x14ac:dyDescent="0.3">
      <c r="A77" s="29"/>
      <c r="B77" s="12" t="s">
        <v>329</v>
      </c>
      <c r="C77" s="30"/>
      <c r="D77" s="30"/>
      <c r="E77" s="13" t="s">
        <v>322</v>
      </c>
      <c r="F77" s="31" t="s">
        <v>6</v>
      </c>
      <c r="G77" s="44"/>
      <c r="H77" s="56"/>
      <c r="I77" s="44"/>
      <c r="J77" s="78" t="s">
        <v>294</v>
      </c>
      <c r="K77" s="79"/>
      <c r="L77" s="35"/>
      <c r="M77" s="67"/>
    </row>
    <row r="78" spans="1:13" ht="15.6" x14ac:dyDescent="0.3">
      <c r="A78" s="23" t="s">
        <v>42</v>
      </c>
      <c r="B78" s="36"/>
      <c r="C78" s="34"/>
      <c r="D78" s="34"/>
      <c r="E78" s="37"/>
      <c r="F78" s="36"/>
      <c r="G78" s="44"/>
      <c r="H78" s="56"/>
      <c r="I78" s="44"/>
      <c r="J78" s="34"/>
      <c r="K78" s="34"/>
      <c r="L78" s="7">
        <v>40439</v>
      </c>
      <c r="M78" s="66"/>
    </row>
    <row r="79" spans="1:13" ht="16.2" x14ac:dyDescent="0.3">
      <c r="A79" s="29"/>
      <c r="B79" s="12" t="s">
        <v>330</v>
      </c>
      <c r="C79" s="30"/>
      <c r="D79" s="30"/>
      <c r="E79" s="13" t="s">
        <v>322</v>
      </c>
      <c r="F79" s="31" t="s">
        <v>6</v>
      </c>
      <c r="G79" s="44"/>
      <c r="H79" s="56"/>
      <c r="I79" s="44"/>
      <c r="J79" s="78" t="s">
        <v>294</v>
      </c>
      <c r="K79" s="79"/>
      <c r="L79" s="35"/>
      <c r="M79" s="67"/>
    </row>
    <row r="80" spans="1:13" ht="15.6" x14ac:dyDescent="0.3">
      <c r="A80" s="23" t="s">
        <v>54</v>
      </c>
      <c r="B80" s="36"/>
      <c r="C80" s="34"/>
      <c r="D80" s="34"/>
      <c r="E80" s="37"/>
      <c r="F80" s="36"/>
      <c r="G80" s="44"/>
      <c r="H80" s="56"/>
      <c r="I80" s="44"/>
      <c r="J80" s="34"/>
      <c r="K80" s="34"/>
      <c r="L80" s="7">
        <v>40439</v>
      </c>
      <c r="M80" s="66"/>
    </row>
    <row r="81" spans="1:13" ht="21" customHeight="1" x14ac:dyDescent="0.3">
      <c r="A81" s="29"/>
      <c r="B81" s="12" t="s">
        <v>331</v>
      </c>
      <c r="C81" s="30"/>
      <c r="D81" s="30"/>
      <c r="E81" s="13" t="s">
        <v>332</v>
      </c>
      <c r="F81" s="31" t="s">
        <v>6</v>
      </c>
      <c r="G81" s="44"/>
      <c r="H81" s="56"/>
      <c r="I81" s="44"/>
      <c r="J81" s="78" t="s">
        <v>294</v>
      </c>
      <c r="K81" s="79"/>
      <c r="L81" s="35"/>
      <c r="M81" s="67"/>
    </row>
    <row r="82" spans="1:13" ht="15.6" x14ac:dyDescent="0.3">
      <c r="A82" s="23" t="s">
        <v>43</v>
      </c>
      <c r="B82" s="36"/>
      <c r="C82" s="34"/>
      <c r="D82" s="34"/>
      <c r="E82" s="37"/>
      <c r="F82" s="36"/>
      <c r="G82" s="44"/>
      <c r="H82" s="56"/>
      <c r="I82" s="44"/>
      <c r="J82" s="34"/>
      <c r="K82" s="34"/>
      <c r="L82" s="7">
        <v>40467</v>
      </c>
      <c r="M82" s="66"/>
    </row>
    <row r="83" spans="1:13" ht="16.2" x14ac:dyDescent="0.3">
      <c r="A83" s="29"/>
      <c r="B83" s="12" t="s">
        <v>331</v>
      </c>
      <c r="C83" s="30"/>
      <c r="D83" s="30"/>
      <c r="E83" s="13" t="s">
        <v>332</v>
      </c>
      <c r="F83" s="31" t="s">
        <v>6</v>
      </c>
      <c r="G83" s="44"/>
      <c r="H83" s="56"/>
      <c r="I83" s="44"/>
      <c r="J83" s="78" t="s">
        <v>294</v>
      </c>
      <c r="K83" s="79"/>
      <c r="L83" s="35"/>
      <c r="M83" s="67"/>
    </row>
    <row r="84" spans="1:13" ht="15.6" x14ac:dyDescent="0.3">
      <c r="A84" s="23" t="s">
        <v>44</v>
      </c>
      <c r="B84" s="24"/>
      <c r="C84" s="25"/>
      <c r="D84" s="25"/>
      <c r="E84" s="32"/>
      <c r="F84" s="33"/>
      <c r="G84" s="44"/>
      <c r="H84" s="56"/>
      <c r="I84" s="44"/>
      <c r="J84" s="25"/>
      <c r="K84" s="25"/>
      <c r="L84" s="7">
        <v>40467</v>
      </c>
      <c r="M84" s="66"/>
    </row>
    <row r="85" spans="1:13" ht="16.2" x14ac:dyDescent="0.3">
      <c r="A85" s="29"/>
      <c r="B85" s="12" t="s">
        <v>333</v>
      </c>
      <c r="C85" s="30"/>
      <c r="D85" s="30"/>
      <c r="E85" s="13" t="s">
        <v>332</v>
      </c>
      <c r="F85" s="31" t="s">
        <v>6</v>
      </c>
      <c r="G85" s="44"/>
      <c r="H85" s="56"/>
      <c r="I85" s="44"/>
      <c r="J85" s="78" t="s">
        <v>294</v>
      </c>
      <c r="K85" s="79"/>
      <c r="L85" s="35"/>
      <c r="M85" s="67"/>
    </row>
    <row r="86" spans="1:13" ht="15.6" x14ac:dyDescent="0.3">
      <c r="A86" s="23" t="s">
        <v>45</v>
      </c>
      <c r="B86" s="36"/>
      <c r="C86" s="34"/>
      <c r="D86" s="34"/>
      <c r="E86" s="37"/>
      <c r="F86" s="36"/>
      <c r="G86" s="44"/>
      <c r="H86" s="56"/>
      <c r="I86" s="44"/>
      <c r="J86" s="34"/>
      <c r="K86" s="34"/>
      <c r="L86" s="7">
        <v>40469</v>
      </c>
      <c r="M86" s="66"/>
    </row>
    <row r="87" spans="1:13" ht="16.2" x14ac:dyDescent="0.3">
      <c r="A87" s="29"/>
      <c r="B87" s="12" t="s">
        <v>334</v>
      </c>
      <c r="C87" s="30"/>
      <c r="D87" s="30"/>
      <c r="E87" s="13" t="s">
        <v>332</v>
      </c>
      <c r="F87" s="31" t="s">
        <v>6</v>
      </c>
      <c r="G87" s="44"/>
      <c r="H87" s="56"/>
      <c r="I87" s="44"/>
      <c r="J87" s="78" t="s">
        <v>294</v>
      </c>
      <c r="K87" s="79"/>
      <c r="L87" s="35"/>
      <c r="M87" s="67"/>
    </row>
    <row r="88" spans="1:13" ht="15.6" x14ac:dyDescent="0.3">
      <c r="A88" s="23" t="s">
        <v>289</v>
      </c>
      <c r="B88" s="36"/>
      <c r="C88" s="34"/>
      <c r="D88" s="34"/>
      <c r="E88" s="37"/>
      <c r="F88" s="36"/>
      <c r="G88" s="44"/>
      <c r="H88" s="56"/>
      <c r="I88" s="44"/>
      <c r="J88" s="34"/>
      <c r="K88" s="34"/>
      <c r="L88" s="7">
        <v>40488</v>
      </c>
      <c r="M88" s="66"/>
    </row>
    <row r="89" spans="1:13" ht="16.2" x14ac:dyDescent="0.3">
      <c r="A89" s="29"/>
      <c r="B89" s="12" t="s">
        <v>335</v>
      </c>
      <c r="C89" s="30"/>
      <c r="D89" s="30"/>
      <c r="E89" s="13" t="s">
        <v>332</v>
      </c>
      <c r="F89" s="31" t="s">
        <v>6</v>
      </c>
      <c r="G89" s="44"/>
      <c r="H89" s="56"/>
      <c r="I89" s="44"/>
      <c r="J89" s="78" t="s">
        <v>294</v>
      </c>
      <c r="K89" s="79"/>
      <c r="L89" s="35"/>
      <c r="M89" s="67"/>
    </row>
    <row r="90" spans="1:13" ht="32.4" customHeight="1" x14ac:dyDescent="0.3">
      <c r="A90" s="83" t="s">
        <v>46</v>
      </c>
      <c r="B90" s="84"/>
      <c r="C90" s="84"/>
      <c r="D90" s="84"/>
      <c r="E90" s="85"/>
      <c r="F90" s="33"/>
      <c r="G90" s="44"/>
      <c r="H90" s="56"/>
      <c r="I90" s="44"/>
      <c r="J90" s="34"/>
      <c r="K90" s="34"/>
      <c r="L90" s="7">
        <v>40488</v>
      </c>
      <c r="M90" s="66"/>
    </row>
    <row r="91" spans="1:13" ht="15" thickBot="1" x14ac:dyDescent="0.35">
      <c r="A91" s="57"/>
      <c r="B91" s="12" t="s">
        <v>336</v>
      </c>
      <c r="C91" s="30"/>
      <c r="D91" s="30"/>
      <c r="E91" s="13" t="s">
        <v>332</v>
      </c>
      <c r="F91" s="31" t="s">
        <v>6</v>
      </c>
      <c r="G91" s="44"/>
      <c r="H91" s="56"/>
      <c r="I91" s="44"/>
      <c r="J91" s="78" t="s">
        <v>294</v>
      </c>
      <c r="K91" s="79"/>
      <c r="L91" s="35"/>
      <c r="M91" s="67"/>
    </row>
    <row r="92" spans="1:13" ht="16.2" thickBot="1" x14ac:dyDescent="0.35">
      <c r="A92" s="23" t="s">
        <v>55</v>
      </c>
      <c r="B92" s="24"/>
      <c r="C92" s="25"/>
      <c r="D92" s="25"/>
      <c r="E92" s="32">
        <v>0</v>
      </c>
      <c r="F92" s="33"/>
      <c r="G92" s="49" t="str">
        <f>IF(H92="◄","◄",IF(H92="ok","►",""))</f>
        <v>◄</v>
      </c>
      <c r="H92" s="50" t="str">
        <f>IF(H93&gt;0,"OK","◄")</f>
        <v>◄</v>
      </c>
      <c r="I92" s="51" t="str">
        <f>IF(AND(J92="◄",K92="►"),"◄?►",IF(J92="◄","◄",IF(K92="►","►","")))</f>
        <v>◄</v>
      </c>
      <c r="J92" s="27" t="str">
        <f>IF(J93&gt;0,"","◄")</f>
        <v>◄</v>
      </c>
      <c r="K92" s="28" t="str">
        <f>IF(K93,"►","")</f>
        <v/>
      </c>
      <c r="L92" s="7">
        <v>40546</v>
      </c>
      <c r="M92" s="66"/>
    </row>
    <row r="93" spans="1:13" ht="15.6" x14ac:dyDescent="0.3">
      <c r="A93" s="29"/>
      <c r="B93" s="12" t="s">
        <v>337</v>
      </c>
      <c r="C93" s="30"/>
      <c r="D93" s="30"/>
      <c r="E93" s="13" t="s">
        <v>338</v>
      </c>
      <c r="F93" s="31" t="s">
        <v>6</v>
      </c>
      <c r="G93" s="52" t="str">
        <f>IF(H93&gt;0,"ok","◄")</f>
        <v>◄</v>
      </c>
      <c r="H93" s="53"/>
      <c r="I93" s="52" t="str">
        <f>IF(AND(J93="",K93&gt;0),"?",IF(J93="","◄",IF(K93&gt;=1,"►","")))</f>
        <v>◄</v>
      </c>
      <c r="J93" s="4"/>
      <c r="K93" s="6"/>
      <c r="L93" s="1"/>
      <c r="M93" s="67"/>
    </row>
    <row r="94" spans="1:13" ht="31.2" customHeight="1" x14ac:dyDescent="0.3">
      <c r="A94" s="83" t="s">
        <v>56</v>
      </c>
      <c r="B94" s="84"/>
      <c r="C94" s="84"/>
      <c r="D94" s="84"/>
      <c r="E94" s="85"/>
      <c r="F94" s="33"/>
      <c r="G94" s="44"/>
      <c r="H94" s="58" t="str">
        <f>RIGHT(E93,13)</f>
        <v xml:space="preserve"> N°. 1 / 2011</v>
      </c>
      <c r="I94" s="44"/>
      <c r="J94" s="34"/>
      <c r="K94" s="34"/>
      <c r="L94" s="7">
        <v>40546</v>
      </c>
      <c r="M94" s="66"/>
    </row>
    <row r="95" spans="1:13" ht="16.2" x14ac:dyDescent="0.3">
      <c r="A95" s="29"/>
      <c r="B95" s="12" t="s">
        <v>2</v>
      </c>
      <c r="C95" s="30"/>
      <c r="D95" s="30"/>
      <c r="E95" s="13" t="s">
        <v>8</v>
      </c>
      <c r="F95" s="31" t="s">
        <v>6</v>
      </c>
      <c r="G95" s="44"/>
      <c r="H95" s="56"/>
      <c r="I95" s="44"/>
      <c r="J95" s="78" t="s">
        <v>294</v>
      </c>
      <c r="K95" s="79"/>
      <c r="L95" s="35"/>
      <c r="M95" s="67"/>
    </row>
    <row r="96" spans="1:13" ht="15.6" x14ac:dyDescent="0.3">
      <c r="A96" s="23" t="s">
        <v>57</v>
      </c>
      <c r="B96" s="20"/>
      <c r="C96" s="25"/>
      <c r="D96" s="25"/>
      <c r="E96" s="32"/>
      <c r="F96" s="33"/>
      <c r="G96" s="44"/>
      <c r="H96" s="56"/>
      <c r="I96" s="44"/>
      <c r="J96" s="34"/>
      <c r="K96" s="34"/>
      <c r="L96" s="40">
        <v>40546</v>
      </c>
      <c r="M96" s="66"/>
    </row>
    <row r="97" spans="1:13" ht="16.2" x14ac:dyDescent="0.3">
      <c r="A97" s="29"/>
      <c r="B97" s="12" t="s">
        <v>2</v>
      </c>
      <c r="C97" s="30"/>
      <c r="D97" s="30"/>
      <c r="E97" s="13" t="s">
        <v>8</v>
      </c>
      <c r="F97" s="31" t="s">
        <v>6</v>
      </c>
      <c r="G97" s="44"/>
      <c r="H97" s="56"/>
      <c r="I97" s="44"/>
      <c r="J97" s="78" t="s">
        <v>294</v>
      </c>
      <c r="K97" s="79"/>
      <c r="L97" s="35"/>
      <c r="M97" s="67"/>
    </row>
    <row r="98" spans="1:13" ht="30.6" customHeight="1" x14ac:dyDescent="0.3">
      <c r="A98" s="83" t="s">
        <v>58</v>
      </c>
      <c r="B98" s="84"/>
      <c r="C98" s="84"/>
      <c r="D98" s="84"/>
      <c r="E98" s="85"/>
      <c r="F98" s="33"/>
      <c r="G98" s="44"/>
      <c r="H98" s="56"/>
      <c r="I98" s="44"/>
      <c r="J98" s="34"/>
      <c r="K98" s="34"/>
      <c r="L98" s="40">
        <v>40558</v>
      </c>
      <c r="M98" s="66"/>
    </row>
    <row r="99" spans="1:13" ht="16.2" x14ac:dyDescent="0.3">
      <c r="A99" s="29"/>
      <c r="B99" s="12" t="s">
        <v>3</v>
      </c>
      <c r="C99" s="30"/>
      <c r="D99" s="30"/>
      <c r="E99" s="13" t="s">
        <v>8</v>
      </c>
      <c r="F99" s="31" t="s">
        <v>6</v>
      </c>
      <c r="G99" s="44"/>
      <c r="H99" s="56"/>
      <c r="I99" s="44"/>
      <c r="J99" s="78" t="s">
        <v>294</v>
      </c>
      <c r="K99" s="79"/>
      <c r="L99" s="35"/>
      <c r="M99" s="67"/>
    </row>
    <row r="100" spans="1:13" ht="15.6" x14ac:dyDescent="0.3">
      <c r="A100" s="23" t="s">
        <v>59</v>
      </c>
      <c r="B100" s="20"/>
      <c r="C100" s="25"/>
      <c r="D100" s="25"/>
      <c r="E100" s="32"/>
      <c r="F100" s="33"/>
      <c r="G100" s="44"/>
      <c r="H100" s="56"/>
      <c r="I100" s="44"/>
      <c r="J100" s="34"/>
      <c r="K100" s="34"/>
      <c r="L100" s="40">
        <v>40558</v>
      </c>
      <c r="M100" s="66"/>
    </row>
    <row r="101" spans="1:13" ht="16.2" x14ac:dyDescent="0.3">
      <c r="A101" s="29"/>
      <c r="B101" s="12" t="s">
        <v>339</v>
      </c>
      <c r="C101" s="30"/>
      <c r="D101" s="30"/>
      <c r="E101" s="13" t="s">
        <v>340</v>
      </c>
      <c r="F101" s="31" t="s">
        <v>6</v>
      </c>
      <c r="G101" s="44"/>
      <c r="H101" s="56"/>
      <c r="I101" s="44"/>
      <c r="J101" s="78" t="s">
        <v>294</v>
      </c>
      <c r="K101" s="79"/>
      <c r="L101" s="35"/>
      <c r="M101" s="67"/>
    </row>
    <row r="102" spans="1:13" ht="15.6" x14ac:dyDescent="0.3">
      <c r="A102" s="23" t="s">
        <v>60</v>
      </c>
      <c r="B102" s="20"/>
      <c r="C102" s="25"/>
      <c r="D102" s="25"/>
      <c r="E102" s="32"/>
      <c r="F102" s="33"/>
      <c r="G102" s="44"/>
      <c r="H102" s="56"/>
      <c r="I102" s="44"/>
      <c r="J102" s="34"/>
      <c r="K102" s="34"/>
      <c r="L102" s="40">
        <v>40558</v>
      </c>
      <c r="M102" s="66"/>
    </row>
    <row r="103" spans="1:13" ht="16.2" x14ac:dyDescent="0.3">
      <c r="A103" s="29"/>
      <c r="B103" s="12" t="s">
        <v>341</v>
      </c>
      <c r="C103" s="30"/>
      <c r="D103" s="30"/>
      <c r="E103" s="13" t="s">
        <v>338</v>
      </c>
      <c r="F103" s="31" t="s">
        <v>6</v>
      </c>
      <c r="G103" s="44"/>
      <c r="H103" s="56"/>
      <c r="I103" s="44"/>
      <c r="J103" s="78" t="s">
        <v>294</v>
      </c>
      <c r="K103" s="79"/>
      <c r="L103" s="35"/>
      <c r="M103" s="67"/>
    </row>
    <row r="104" spans="1:13" ht="15.6" x14ac:dyDescent="0.3">
      <c r="A104" s="23" t="s">
        <v>61</v>
      </c>
      <c r="B104" s="20"/>
      <c r="C104" s="25"/>
      <c r="D104" s="25"/>
      <c r="E104" s="32"/>
      <c r="F104" s="33"/>
      <c r="G104" s="44"/>
      <c r="H104" s="56"/>
      <c r="I104" s="44"/>
      <c r="J104" s="34"/>
      <c r="K104" s="34"/>
      <c r="L104" s="40">
        <v>40586</v>
      </c>
      <c r="M104" s="66"/>
    </row>
    <row r="105" spans="1:13" ht="16.2" x14ac:dyDescent="0.3">
      <c r="A105" s="29"/>
      <c r="B105" s="12" t="s">
        <v>4</v>
      </c>
      <c r="C105" s="30"/>
      <c r="D105" s="30"/>
      <c r="E105" s="13" t="s">
        <v>8</v>
      </c>
      <c r="F105" s="31" t="s">
        <v>6</v>
      </c>
      <c r="G105" s="44"/>
      <c r="H105" s="56"/>
      <c r="I105" s="44"/>
      <c r="J105" s="78" t="s">
        <v>294</v>
      </c>
      <c r="K105" s="79"/>
      <c r="L105" s="35"/>
      <c r="M105" s="67"/>
    </row>
    <row r="106" spans="1:13" ht="15.6" x14ac:dyDescent="0.3">
      <c r="A106" s="23" t="s">
        <v>62</v>
      </c>
      <c r="B106" s="20"/>
      <c r="C106" s="25"/>
      <c r="D106" s="25"/>
      <c r="E106" s="32"/>
      <c r="F106" s="33"/>
      <c r="G106" s="44"/>
      <c r="H106" s="56"/>
      <c r="I106" s="44"/>
      <c r="J106" s="34"/>
      <c r="K106" s="34"/>
      <c r="L106" s="40">
        <v>40586</v>
      </c>
      <c r="M106" s="66"/>
    </row>
    <row r="107" spans="1:13" ht="16.2" x14ac:dyDescent="0.3">
      <c r="A107" s="29"/>
      <c r="B107" s="12" t="s">
        <v>342</v>
      </c>
      <c r="C107" s="30"/>
      <c r="D107" s="30"/>
      <c r="E107" s="13" t="s">
        <v>338</v>
      </c>
      <c r="F107" s="31" t="s">
        <v>6</v>
      </c>
      <c r="G107" s="44"/>
      <c r="H107" s="56"/>
      <c r="I107" s="44"/>
      <c r="J107" s="78" t="s">
        <v>294</v>
      </c>
      <c r="K107" s="79"/>
      <c r="L107" s="35"/>
      <c r="M107" s="67"/>
    </row>
    <row r="108" spans="1:13" ht="15.6" x14ac:dyDescent="0.3">
      <c r="A108" s="23" t="s">
        <v>63</v>
      </c>
      <c r="B108" s="20"/>
      <c r="C108" s="25"/>
      <c r="D108" s="25"/>
      <c r="E108" s="32"/>
      <c r="F108" s="33"/>
      <c r="G108" s="44"/>
      <c r="H108" s="56"/>
      <c r="I108" s="44"/>
      <c r="J108" s="34"/>
      <c r="K108" s="34"/>
      <c r="L108" s="40">
        <v>40586</v>
      </c>
      <c r="M108" s="66"/>
    </row>
    <row r="109" spans="1:13" ht="16.8" thickBot="1" x14ac:dyDescent="0.35">
      <c r="A109" s="29"/>
      <c r="B109" s="12" t="s">
        <v>343</v>
      </c>
      <c r="C109" s="30"/>
      <c r="D109" s="30"/>
      <c r="E109" s="13" t="s">
        <v>338</v>
      </c>
      <c r="F109" s="31" t="s">
        <v>6</v>
      </c>
      <c r="G109" s="44"/>
      <c r="H109" s="56"/>
      <c r="I109" s="44"/>
      <c r="J109" s="78" t="s">
        <v>294</v>
      </c>
      <c r="K109" s="79"/>
      <c r="L109" s="35"/>
      <c r="M109" s="67"/>
    </row>
    <row r="110" spans="1:13" s="15" customFormat="1" ht="16.2" thickBot="1" x14ac:dyDescent="0.35">
      <c r="A110" s="23" t="s">
        <v>64</v>
      </c>
      <c r="B110" s="20"/>
      <c r="C110" s="25"/>
      <c r="D110" s="25"/>
      <c r="E110" s="32"/>
      <c r="F110" s="33"/>
      <c r="G110" s="49" t="str">
        <f>IF(H110="◄","◄",IF(H110="ok","►",""))</f>
        <v>◄</v>
      </c>
      <c r="H110" s="50" t="str">
        <f>IF(H111&gt;0,"OK","◄")</f>
        <v>◄</v>
      </c>
      <c r="I110" s="51" t="str">
        <f>IF(AND(J110="◄",K110="►"),"◄?►",IF(J110="◄","◄",IF(K110="►","►","")))</f>
        <v>◄</v>
      </c>
      <c r="J110" s="27" t="str">
        <f>IF(J111&gt;0,"","◄")</f>
        <v>◄</v>
      </c>
      <c r="K110" s="28" t="str">
        <f>IF(K111,"►","")</f>
        <v/>
      </c>
      <c r="L110" s="40">
        <v>40607</v>
      </c>
      <c r="M110" s="66"/>
    </row>
    <row r="111" spans="1:13" s="15" customFormat="1" ht="16.8" customHeight="1" x14ac:dyDescent="0.3">
      <c r="A111" s="29"/>
      <c r="B111" s="12" t="s">
        <v>344</v>
      </c>
      <c r="C111" s="30"/>
      <c r="D111" s="30"/>
      <c r="E111" s="13" t="s">
        <v>345</v>
      </c>
      <c r="F111" s="31" t="s">
        <v>6</v>
      </c>
      <c r="G111" s="52" t="str">
        <f>IF(H111&gt;0,"ok","◄")</f>
        <v>◄</v>
      </c>
      <c r="H111" s="53"/>
      <c r="I111" s="52" t="str">
        <f>IF(AND(J111="",K111&gt;0),"?",IF(J111="","◄",IF(K111&gt;=1,"►","")))</f>
        <v>◄</v>
      </c>
      <c r="J111" s="4"/>
      <c r="K111" s="6"/>
      <c r="L111" s="1"/>
      <c r="M111" s="67"/>
    </row>
    <row r="112" spans="1:13" ht="15.6" x14ac:dyDescent="0.3">
      <c r="A112" s="23" t="s">
        <v>65</v>
      </c>
      <c r="B112" s="20"/>
      <c r="C112" s="25"/>
      <c r="D112" s="25"/>
      <c r="E112" s="32"/>
      <c r="F112" s="33"/>
      <c r="G112" s="44"/>
      <c r="H112" s="58" t="str">
        <f>RIGHT(E111,13)</f>
        <v xml:space="preserve"> N°. 2 / 2011</v>
      </c>
      <c r="I112" s="44"/>
      <c r="J112" s="34"/>
      <c r="K112" s="34"/>
      <c r="L112" s="7">
        <v>40607</v>
      </c>
      <c r="M112" s="66"/>
    </row>
    <row r="113" spans="1:13" ht="16.2" x14ac:dyDescent="0.3">
      <c r="A113" s="29"/>
      <c r="B113" s="12" t="s">
        <v>346</v>
      </c>
      <c r="C113" s="30"/>
      <c r="D113" s="30"/>
      <c r="E113" s="13" t="s">
        <v>345</v>
      </c>
      <c r="F113" s="31" t="s">
        <v>6</v>
      </c>
      <c r="G113" s="44"/>
      <c r="H113" s="56"/>
      <c r="I113" s="44"/>
      <c r="J113" s="78" t="s">
        <v>294</v>
      </c>
      <c r="K113" s="79"/>
      <c r="L113" s="35"/>
      <c r="M113" s="67"/>
    </row>
    <row r="114" spans="1:13" ht="15.6" x14ac:dyDescent="0.3">
      <c r="A114" s="23" t="s">
        <v>66</v>
      </c>
      <c r="B114" s="20"/>
      <c r="C114" s="25"/>
      <c r="D114" s="25"/>
      <c r="E114" s="32"/>
      <c r="F114" s="33"/>
      <c r="G114" s="44"/>
      <c r="H114" s="56"/>
      <c r="I114" s="44"/>
      <c r="J114" s="34"/>
      <c r="K114" s="34"/>
      <c r="L114" s="40">
        <v>40635</v>
      </c>
      <c r="M114" s="66"/>
    </row>
    <row r="115" spans="1:13" ht="16.2" x14ac:dyDescent="0.3">
      <c r="A115" s="29"/>
      <c r="B115" s="12" t="s">
        <v>347</v>
      </c>
      <c r="C115" s="30"/>
      <c r="D115" s="30"/>
      <c r="E115" s="13" t="s">
        <v>345</v>
      </c>
      <c r="F115" s="31" t="s">
        <v>6</v>
      </c>
      <c r="G115" s="44"/>
      <c r="H115" s="56"/>
      <c r="I115" s="44"/>
      <c r="J115" s="78" t="s">
        <v>294</v>
      </c>
      <c r="K115" s="79"/>
      <c r="L115" s="35"/>
      <c r="M115" s="67"/>
    </row>
    <row r="116" spans="1:13" ht="15.6" x14ac:dyDescent="0.3">
      <c r="A116" s="23" t="s">
        <v>67</v>
      </c>
      <c r="B116" s="20"/>
      <c r="C116" s="25"/>
      <c r="D116" s="25"/>
      <c r="E116" s="32"/>
      <c r="F116" s="33"/>
      <c r="G116" s="44"/>
      <c r="H116" s="56"/>
      <c r="I116" s="44"/>
      <c r="J116" s="34"/>
      <c r="K116" s="34"/>
      <c r="L116" s="40">
        <v>40635</v>
      </c>
      <c r="M116" s="66"/>
    </row>
    <row r="117" spans="1:13" ht="16.8" thickBot="1" x14ac:dyDescent="0.35">
      <c r="A117" s="29"/>
      <c r="B117" s="12" t="s">
        <v>348</v>
      </c>
      <c r="C117" s="30"/>
      <c r="D117" s="30"/>
      <c r="E117" s="13" t="s">
        <v>345</v>
      </c>
      <c r="F117" s="31" t="s">
        <v>6</v>
      </c>
      <c r="G117" s="44"/>
      <c r="H117" s="56"/>
      <c r="I117" s="44"/>
      <c r="J117" s="78" t="s">
        <v>294</v>
      </c>
      <c r="K117" s="79"/>
      <c r="L117" s="35"/>
      <c r="M117" s="67"/>
    </row>
    <row r="118" spans="1:13" ht="16.2" thickBot="1" x14ac:dyDescent="0.35">
      <c r="A118" s="23" t="s">
        <v>68</v>
      </c>
      <c r="B118" s="20"/>
      <c r="C118" s="25"/>
      <c r="D118" s="25"/>
      <c r="E118" s="32"/>
      <c r="F118" s="33"/>
      <c r="G118" s="49" t="str">
        <f>IF(H118="◄","◄",IF(H118="ok","►",""))</f>
        <v>◄</v>
      </c>
      <c r="H118" s="50" t="str">
        <f>IF(H119&gt;0,"OK","◄")</f>
        <v>◄</v>
      </c>
      <c r="I118" s="51" t="str">
        <f>IF(AND(J118="◄",K118="►"),"◄?►",IF(J118="◄","◄",IF(K118="►","►","")))</f>
        <v>◄</v>
      </c>
      <c r="J118" s="27" t="str">
        <f>IF(J119&gt;0,"","◄")</f>
        <v>◄</v>
      </c>
      <c r="K118" s="28" t="str">
        <f>IF(K119,"►","")</f>
        <v/>
      </c>
      <c r="L118" s="7">
        <v>40677</v>
      </c>
      <c r="M118" s="66"/>
    </row>
    <row r="119" spans="1:13" ht="15.6" x14ac:dyDescent="0.3">
      <c r="A119" s="29"/>
      <c r="B119" s="12" t="s">
        <v>349</v>
      </c>
      <c r="C119" s="30"/>
      <c r="D119" s="30"/>
      <c r="E119" s="13" t="s">
        <v>350</v>
      </c>
      <c r="F119" s="31" t="s">
        <v>6</v>
      </c>
      <c r="G119" s="52" t="str">
        <f>IF(H119&gt;0,"ok","◄")</f>
        <v>◄</v>
      </c>
      <c r="H119" s="53"/>
      <c r="I119" s="52" t="str">
        <f>IF(AND(J119="",K119&gt;0),"?",IF(J119="","◄",IF(K119&gt;=1,"►","")))</f>
        <v>◄</v>
      </c>
      <c r="J119" s="4"/>
      <c r="K119" s="6"/>
      <c r="L119" s="1"/>
      <c r="M119" s="67"/>
    </row>
    <row r="120" spans="1:13" ht="33.6" customHeight="1" x14ac:dyDescent="0.3">
      <c r="A120" s="83" t="s">
        <v>69</v>
      </c>
      <c r="B120" s="84"/>
      <c r="C120" s="84"/>
      <c r="D120" s="84"/>
      <c r="E120" s="85"/>
      <c r="F120" s="33"/>
      <c r="G120" s="44"/>
      <c r="H120" s="58" t="str">
        <f>RIGHT(E119,13)</f>
        <v xml:space="preserve"> N°. 3 / 2011</v>
      </c>
      <c r="I120" s="44"/>
      <c r="J120" s="34"/>
      <c r="K120" s="34"/>
      <c r="L120" s="40">
        <v>40677</v>
      </c>
      <c r="M120" s="66"/>
    </row>
    <row r="121" spans="1:13" ht="16.2" x14ac:dyDescent="0.3">
      <c r="A121" s="29"/>
      <c r="B121" s="12" t="s">
        <v>351</v>
      </c>
      <c r="C121" s="30"/>
      <c r="D121" s="30"/>
      <c r="E121" s="13" t="s">
        <v>350</v>
      </c>
      <c r="F121" s="31" t="s">
        <v>6</v>
      </c>
      <c r="G121" s="44"/>
      <c r="H121" s="56"/>
      <c r="I121" s="44"/>
      <c r="J121" s="78" t="s">
        <v>294</v>
      </c>
      <c r="K121" s="79"/>
      <c r="L121" s="35"/>
      <c r="M121" s="67"/>
    </row>
    <row r="122" spans="1:13" ht="15.6" x14ac:dyDescent="0.3">
      <c r="A122" s="23" t="s">
        <v>70</v>
      </c>
      <c r="B122" s="20"/>
      <c r="C122" s="25"/>
      <c r="D122" s="25"/>
      <c r="E122" s="32"/>
      <c r="F122" s="33"/>
      <c r="G122" s="44"/>
      <c r="H122" s="56"/>
      <c r="I122" s="44"/>
      <c r="J122" s="34"/>
      <c r="K122" s="34"/>
      <c r="L122" s="40">
        <v>40719</v>
      </c>
      <c r="M122" s="66"/>
    </row>
    <row r="123" spans="1:13" ht="16.2" x14ac:dyDescent="0.3">
      <c r="A123" s="29"/>
      <c r="B123" s="12" t="s">
        <v>352</v>
      </c>
      <c r="C123" s="30"/>
      <c r="D123" s="30"/>
      <c r="E123" s="13" t="s">
        <v>350</v>
      </c>
      <c r="F123" s="31" t="s">
        <v>6</v>
      </c>
      <c r="G123" s="44"/>
      <c r="H123" s="56"/>
      <c r="I123" s="44"/>
      <c r="J123" s="78" t="s">
        <v>294</v>
      </c>
      <c r="K123" s="79"/>
      <c r="L123" s="35"/>
      <c r="M123" s="67"/>
    </row>
    <row r="124" spans="1:13" ht="15.6" x14ac:dyDescent="0.3">
      <c r="A124" s="23" t="s">
        <v>82</v>
      </c>
      <c r="B124" s="20"/>
      <c r="C124" s="25"/>
      <c r="D124" s="25"/>
      <c r="E124" s="32"/>
      <c r="F124" s="33"/>
      <c r="G124" s="44"/>
      <c r="H124" s="56"/>
      <c r="I124" s="44"/>
      <c r="J124" s="34"/>
      <c r="K124" s="34"/>
      <c r="L124" s="40">
        <v>40719</v>
      </c>
      <c r="M124" s="66"/>
    </row>
    <row r="125" spans="1:13" ht="16.2" x14ac:dyDescent="0.3">
      <c r="A125" s="29"/>
      <c r="B125" s="12" t="s">
        <v>352</v>
      </c>
      <c r="C125" s="30"/>
      <c r="D125" s="30"/>
      <c r="E125" s="13" t="s">
        <v>350</v>
      </c>
      <c r="F125" s="31" t="s">
        <v>6</v>
      </c>
      <c r="G125" s="44"/>
      <c r="H125" s="56"/>
      <c r="I125" s="44"/>
      <c r="J125" s="78" t="s">
        <v>294</v>
      </c>
      <c r="K125" s="79"/>
      <c r="L125" s="35"/>
      <c r="M125" s="67"/>
    </row>
    <row r="126" spans="1:13" ht="15.6" x14ac:dyDescent="0.3">
      <c r="A126" s="23" t="s">
        <v>71</v>
      </c>
      <c r="B126" s="20"/>
      <c r="C126" s="25"/>
      <c r="D126" s="25"/>
      <c r="E126" s="32"/>
      <c r="F126" s="33"/>
      <c r="G126" s="44"/>
      <c r="H126" s="56"/>
      <c r="I126" s="44"/>
      <c r="J126" s="34"/>
      <c r="K126" s="34"/>
      <c r="L126" s="40">
        <v>40719</v>
      </c>
      <c r="M126" s="66"/>
    </row>
    <row r="127" spans="1:13" ht="16.2" x14ac:dyDescent="0.3">
      <c r="A127" s="29"/>
      <c r="B127" s="12" t="s">
        <v>352</v>
      </c>
      <c r="C127" s="30"/>
      <c r="D127" s="30"/>
      <c r="E127" s="13" t="s">
        <v>350</v>
      </c>
      <c r="F127" s="31" t="s">
        <v>6</v>
      </c>
      <c r="G127" s="44"/>
      <c r="H127" s="56"/>
      <c r="I127" s="44"/>
      <c r="J127" s="78" t="s">
        <v>294</v>
      </c>
      <c r="K127" s="79"/>
      <c r="L127" s="35"/>
      <c r="M127" s="67"/>
    </row>
    <row r="128" spans="1:13" ht="15.6" x14ac:dyDescent="0.3">
      <c r="A128" s="23" t="s">
        <v>72</v>
      </c>
      <c r="B128" s="20"/>
      <c r="C128" s="25"/>
      <c r="D128" s="25"/>
      <c r="E128" s="32"/>
      <c r="F128" s="33"/>
      <c r="G128" s="44"/>
      <c r="H128" s="56"/>
      <c r="I128" s="44"/>
      <c r="J128" s="34"/>
      <c r="K128" s="34"/>
      <c r="L128" s="40">
        <v>40719</v>
      </c>
      <c r="M128" s="66"/>
    </row>
    <row r="129" spans="1:13" ht="16.8" thickBot="1" x14ac:dyDescent="0.35">
      <c r="A129" s="29"/>
      <c r="B129" s="12" t="s">
        <v>353</v>
      </c>
      <c r="C129" s="30"/>
      <c r="D129" s="30"/>
      <c r="E129" s="13" t="s">
        <v>350</v>
      </c>
      <c r="F129" s="31" t="s">
        <v>6</v>
      </c>
      <c r="G129" s="44"/>
      <c r="H129" s="56"/>
      <c r="I129" s="44"/>
      <c r="J129" s="78" t="s">
        <v>294</v>
      </c>
      <c r="K129" s="79"/>
      <c r="L129" s="35"/>
      <c r="M129" s="67"/>
    </row>
    <row r="130" spans="1:13" ht="16.2" thickBot="1" x14ac:dyDescent="0.35">
      <c r="A130" s="23" t="s">
        <v>73</v>
      </c>
      <c r="B130" s="20"/>
      <c r="C130" s="25"/>
      <c r="D130" s="25"/>
      <c r="E130" s="32"/>
      <c r="F130" s="33"/>
      <c r="G130" s="49" t="str">
        <f>IF(H130="◄","◄",IF(H130="ok","►",""))</f>
        <v>◄</v>
      </c>
      <c r="H130" s="50" t="str">
        <f>IF(H131&gt;0,"OK","◄")</f>
        <v>◄</v>
      </c>
      <c r="I130" s="51" t="str">
        <f>IF(AND(J130="◄",K130="►"),"◄?►",IF(J130="◄","◄",IF(K130="►","►","")))</f>
        <v>◄</v>
      </c>
      <c r="J130" s="27" t="str">
        <f>IF(J131&gt;0,"","◄")</f>
        <v>◄</v>
      </c>
      <c r="K130" s="28" t="str">
        <f>IF(K131,"►","")</f>
        <v/>
      </c>
      <c r="L130" s="7">
        <v>40782</v>
      </c>
      <c r="M130" s="66"/>
    </row>
    <row r="131" spans="1:13" ht="15.6" x14ac:dyDescent="0.3">
      <c r="A131" s="29"/>
      <c r="B131" s="12" t="s">
        <v>354</v>
      </c>
      <c r="C131" s="30"/>
      <c r="D131" s="30"/>
      <c r="E131" s="13" t="s">
        <v>355</v>
      </c>
      <c r="F131" s="31" t="s">
        <v>6</v>
      </c>
      <c r="G131" s="52" t="str">
        <f>IF(H131&gt;0,"ok","◄")</f>
        <v>◄</v>
      </c>
      <c r="H131" s="53"/>
      <c r="I131" s="52" t="str">
        <f>IF(AND(J131="",K131&gt;0),"?",IF(J131="","◄",IF(K131&gt;=1,"►","")))</f>
        <v>◄</v>
      </c>
      <c r="J131" s="4"/>
      <c r="K131" s="6"/>
      <c r="L131" s="1"/>
      <c r="M131" s="67"/>
    </row>
    <row r="132" spans="1:13" ht="15.6" x14ac:dyDescent="0.3">
      <c r="A132" s="23" t="s">
        <v>74</v>
      </c>
      <c r="B132" s="20"/>
      <c r="C132" s="25"/>
      <c r="D132" s="25"/>
      <c r="E132" s="32"/>
      <c r="F132" s="33"/>
      <c r="G132" s="44"/>
      <c r="H132" s="58" t="str">
        <f>RIGHT(E131,13)</f>
        <v xml:space="preserve"> N°. 4 / 2011</v>
      </c>
      <c r="I132" s="44"/>
      <c r="J132" s="34"/>
      <c r="K132" s="34"/>
      <c r="L132" s="40">
        <v>40782</v>
      </c>
      <c r="M132" s="66"/>
    </row>
    <row r="133" spans="1:13" ht="16.2" x14ac:dyDescent="0.3">
      <c r="A133" s="29"/>
      <c r="B133" s="12" t="s">
        <v>356</v>
      </c>
      <c r="C133" s="30"/>
      <c r="D133" s="30"/>
      <c r="E133" s="13" t="s">
        <v>355</v>
      </c>
      <c r="F133" s="31" t="s">
        <v>6</v>
      </c>
      <c r="G133" s="44"/>
      <c r="H133" s="56"/>
      <c r="I133" s="44"/>
      <c r="J133" s="78" t="s">
        <v>294</v>
      </c>
      <c r="K133" s="79"/>
      <c r="L133" s="35"/>
      <c r="M133" s="67"/>
    </row>
    <row r="134" spans="1:13" ht="15.6" x14ac:dyDescent="0.3">
      <c r="A134" s="23" t="s">
        <v>83</v>
      </c>
      <c r="B134" s="20"/>
      <c r="C134" s="25"/>
      <c r="D134" s="25"/>
      <c r="E134" s="32"/>
      <c r="F134" s="33"/>
      <c r="G134" s="44"/>
      <c r="H134" s="56"/>
      <c r="I134" s="44"/>
      <c r="J134" s="34"/>
      <c r="K134" s="34"/>
      <c r="L134" s="40">
        <v>40782</v>
      </c>
      <c r="M134" s="66"/>
    </row>
    <row r="135" spans="1:13" ht="16.2" x14ac:dyDescent="0.3">
      <c r="A135" s="29"/>
      <c r="B135" s="12" t="s">
        <v>356</v>
      </c>
      <c r="C135" s="30"/>
      <c r="D135" s="30"/>
      <c r="E135" s="13" t="s">
        <v>355</v>
      </c>
      <c r="F135" s="31" t="s">
        <v>6</v>
      </c>
      <c r="G135" s="44"/>
      <c r="H135" s="56"/>
      <c r="I135" s="44"/>
      <c r="J135" s="78" t="s">
        <v>294</v>
      </c>
      <c r="K135" s="79"/>
      <c r="L135" s="35"/>
      <c r="M135" s="67"/>
    </row>
    <row r="136" spans="1:13" ht="30.6" customHeight="1" x14ac:dyDescent="0.3">
      <c r="A136" s="83" t="s">
        <v>75</v>
      </c>
      <c r="B136" s="84"/>
      <c r="C136" s="84"/>
      <c r="D136" s="84"/>
      <c r="E136" s="85"/>
      <c r="F136" s="33"/>
      <c r="G136" s="44"/>
      <c r="H136" s="56"/>
      <c r="I136" s="44"/>
      <c r="J136" s="34"/>
      <c r="K136" s="34"/>
      <c r="L136" s="40">
        <v>40803</v>
      </c>
      <c r="M136" s="66"/>
    </row>
    <row r="137" spans="1:13" ht="16.2" x14ac:dyDescent="0.3">
      <c r="A137" s="29"/>
      <c r="B137" s="12" t="s">
        <v>357</v>
      </c>
      <c r="C137" s="30"/>
      <c r="D137" s="30"/>
      <c r="E137" s="13" t="s">
        <v>355</v>
      </c>
      <c r="F137" s="31" t="s">
        <v>6</v>
      </c>
      <c r="G137" s="44"/>
      <c r="H137" s="56"/>
      <c r="I137" s="44"/>
      <c r="J137" s="78" t="s">
        <v>294</v>
      </c>
      <c r="K137" s="79"/>
      <c r="L137" s="35"/>
      <c r="M137" s="67"/>
    </row>
    <row r="138" spans="1:13" ht="31.2" customHeight="1" x14ac:dyDescent="0.3">
      <c r="A138" s="83" t="s">
        <v>84</v>
      </c>
      <c r="B138" s="84"/>
      <c r="C138" s="84"/>
      <c r="D138" s="84"/>
      <c r="E138" s="85"/>
      <c r="F138" s="33"/>
      <c r="G138" s="44"/>
      <c r="H138" s="56"/>
      <c r="I138" s="44"/>
      <c r="J138" s="34"/>
      <c r="K138" s="34"/>
      <c r="L138" s="40">
        <v>40803</v>
      </c>
      <c r="M138" s="66"/>
    </row>
    <row r="139" spans="1:13" ht="16.2" x14ac:dyDescent="0.3">
      <c r="A139" s="29"/>
      <c r="B139" s="12" t="s">
        <v>357</v>
      </c>
      <c r="C139" s="30"/>
      <c r="D139" s="30"/>
      <c r="E139" s="13" t="s">
        <v>355</v>
      </c>
      <c r="F139" s="31" t="s">
        <v>6</v>
      </c>
      <c r="G139" s="44"/>
      <c r="H139" s="56"/>
      <c r="I139" s="44"/>
      <c r="J139" s="78" t="s">
        <v>294</v>
      </c>
      <c r="K139" s="79"/>
      <c r="L139" s="35"/>
      <c r="M139" s="67"/>
    </row>
    <row r="140" spans="1:13" ht="33.6" customHeight="1" x14ac:dyDescent="0.3">
      <c r="A140" s="83" t="s">
        <v>76</v>
      </c>
      <c r="B140" s="84"/>
      <c r="C140" s="84"/>
      <c r="D140" s="84"/>
      <c r="E140" s="85"/>
      <c r="F140" s="33"/>
      <c r="G140" s="44"/>
      <c r="H140" s="56"/>
      <c r="I140" s="44"/>
      <c r="J140" s="34"/>
      <c r="K140" s="34"/>
      <c r="L140" s="40">
        <v>40803</v>
      </c>
      <c r="M140" s="66"/>
    </row>
    <row r="141" spans="1:13" ht="16.2" x14ac:dyDescent="0.3">
      <c r="A141" s="29"/>
      <c r="B141" s="12" t="s">
        <v>358</v>
      </c>
      <c r="C141" s="30"/>
      <c r="D141" s="30"/>
      <c r="E141" s="13" t="s">
        <v>355</v>
      </c>
      <c r="F141" s="31" t="s">
        <v>6</v>
      </c>
      <c r="G141" s="44"/>
      <c r="H141" s="56"/>
      <c r="I141" s="44"/>
      <c r="J141" s="78" t="s">
        <v>294</v>
      </c>
      <c r="K141" s="79"/>
      <c r="L141" s="35"/>
      <c r="M141" s="67"/>
    </row>
    <row r="142" spans="1:13" ht="15.6" x14ac:dyDescent="0.3">
      <c r="A142" s="23" t="s">
        <v>77</v>
      </c>
      <c r="B142" s="20"/>
      <c r="C142" s="25"/>
      <c r="D142" s="25"/>
      <c r="E142" s="32"/>
      <c r="F142" s="33"/>
      <c r="G142" s="44"/>
      <c r="H142" s="56"/>
      <c r="I142" s="44"/>
      <c r="J142" s="34"/>
      <c r="K142" s="34"/>
      <c r="L142" s="40">
        <v>40805</v>
      </c>
      <c r="M142" s="66"/>
    </row>
    <row r="143" spans="1:13" ht="16.8" thickBot="1" x14ac:dyDescent="0.35">
      <c r="A143" s="29"/>
      <c r="B143" s="12" t="s">
        <v>359</v>
      </c>
      <c r="C143" s="30"/>
      <c r="D143" s="30"/>
      <c r="E143" s="13" t="s">
        <v>355</v>
      </c>
      <c r="F143" s="31" t="s">
        <v>6</v>
      </c>
      <c r="G143" s="44"/>
      <c r="H143" s="56"/>
      <c r="I143" s="44"/>
      <c r="J143" s="78" t="s">
        <v>294</v>
      </c>
      <c r="K143" s="79"/>
      <c r="L143" s="35"/>
      <c r="M143" s="67"/>
    </row>
    <row r="144" spans="1:13" ht="16.2" thickBot="1" x14ac:dyDescent="0.35">
      <c r="A144" s="23" t="s">
        <v>78</v>
      </c>
      <c r="B144" s="20"/>
      <c r="C144" s="25"/>
      <c r="D144" s="25"/>
      <c r="E144" s="32"/>
      <c r="F144" s="33"/>
      <c r="G144" s="49" t="str">
        <f>IF(H144="◄","◄",IF(H144="ok","►",""))</f>
        <v>◄</v>
      </c>
      <c r="H144" s="50" t="str">
        <f>IF(H145&gt;0,"OK","◄")</f>
        <v>◄</v>
      </c>
      <c r="I144" s="51" t="str">
        <f>IF(AND(J144="◄",K144="►"),"◄?►",IF(J144="◄","◄",IF(K144="►","►","")))</f>
        <v>◄</v>
      </c>
      <c r="J144" s="27" t="str">
        <f>IF(J145&gt;0,"","◄")</f>
        <v>◄</v>
      </c>
      <c r="K144" s="28" t="str">
        <f>IF(K145,"►","")</f>
        <v/>
      </c>
      <c r="L144" s="7">
        <v>40831</v>
      </c>
      <c r="M144" s="66"/>
    </row>
    <row r="145" spans="1:13" ht="15.6" x14ac:dyDescent="0.3">
      <c r="A145" s="29"/>
      <c r="B145" s="12" t="s">
        <v>360</v>
      </c>
      <c r="C145" s="30"/>
      <c r="D145" s="30"/>
      <c r="E145" s="13" t="s">
        <v>361</v>
      </c>
      <c r="F145" s="31" t="s">
        <v>6</v>
      </c>
      <c r="G145" s="52" t="str">
        <f>IF(H145&gt;0,"ok","◄")</f>
        <v>◄</v>
      </c>
      <c r="H145" s="53"/>
      <c r="I145" s="52" t="str">
        <f>IF(AND(J145="",K145&gt;0),"?",IF(J145="","◄",IF(K145&gt;=1,"►","")))</f>
        <v>◄</v>
      </c>
      <c r="J145" s="4"/>
      <c r="K145" s="6"/>
      <c r="L145" s="1"/>
      <c r="M145" s="67"/>
    </row>
    <row r="146" spans="1:13" ht="30.6" customHeight="1" x14ac:dyDescent="0.3">
      <c r="A146" s="83" t="s">
        <v>79</v>
      </c>
      <c r="B146" s="84"/>
      <c r="C146" s="84"/>
      <c r="D146" s="84"/>
      <c r="E146" s="85"/>
      <c r="F146" s="33"/>
      <c r="G146" s="44"/>
      <c r="H146" s="58" t="str">
        <f>RIGHT(E145,13)</f>
        <v xml:space="preserve"> N°. 5 / 2011</v>
      </c>
      <c r="I146" s="44"/>
      <c r="J146" s="34"/>
      <c r="K146" s="34"/>
      <c r="L146" s="40">
        <v>40831</v>
      </c>
      <c r="M146" s="66"/>
    </row>
    <row r="147" spans="1:13" ht="16.2" x14ac:dyDescent="0.3">
      <c r="A147" s="29"/>
      <c r="B147" s="12" t="s">
        <v>362</v>
      </c>
      <c r="C147" s="30"/>
      <c r="D147" s="30"/>
      <c r="E147" s="13" t="s">
        <v>361</v>
      </c>
      <c r="F147" s="31" t="s">
        <v>6</v>
      </c>
      <c r="G147" s="44"/>
      <c r="H147" s="56"/>
      <c r="I147" s="44"/>
      <c r="J147" s="78" t="s">
        <v>294</v>
      </c>
      <c r="K147" s="79"/>
      <c r="L147" s="35"/>
      <c r="M147" s="67"/>
    </row>
    <row r="148" spans="1:13" ht="15.6" x14ac:dyDescent="0.3">
      <c r="A148" s="23" t="s">
        <v>80</v>
      </c>
      <c r="B148" s="20"/>
      <c r="C148" s="25"/>
      <c r="D148" s="25"/>
      <c r="E148" s="32"/>
      <c r="F148" s="33"/>
      <c r="G148" s="44"/>
      <c r="H148" s="56"/>
      <c r="I148" s="44"/>
      <c r="J148" s="34"/>
      <c r="K148" s="34"/>
      <c r="L148" s="40">
        <v>40845</v>
      </c>
      <c r="M148" s="66"/>
    </row>
    <row r="149" spans="1:13" ht="16.2" x14ac:dyDescent="0.3">
      <c r="A149" s="29"/>
      <c r="B149" s="12" t="s">
        <v>363</v>
      </c>
      <c r="C149" s="30"/>
      <c r="D149" s="30"/>
      <c r="E149" s="13" t="s">
        <v>361</v>
      </c>
      <c r="F149" s="31" t="s">
        <v>6</v>
      </c>
      <c r="G149" s="44"/>
      <c r="H149" s="56"/>
      <c r="I149" s="44"/>
      <c r="J149" s="78" t="s">
        <v>294</v>
      </c>
      <c r="K149" s="79"/>
      <c r="L149" s="35"/>
      <c r="M149" s="67"/>
    </row>
    <row r="150" spans="1:13" ht="15.6" x14ac:dyDescent="0.3">
      <c r="A150" s="23" t="s">
        <v>81</v>
      </c>
      <c r="B150" s="20"/>
      <c r="C150" s="25"/>
      <c r="D150" s="25"/>
      <c r="E150" s="32"/>
      <c r="F150" s="33"/>
      <c r="G150" s="44"/>
      <c r="H150" s="56"/>
      <c r="I150" s="44"/>
      <c r="J150" s="34"/>
      <c r="K150" s="34"/>
      <c r="L150" s="40">
        <v>40845</v>
      </c>
      <c r="M150" s="66"/>
    </row>
    <row r="151" spans="1:13" ht="16.8" thickBot="1" x14ac:dyDescent="0.35">
      <c r="A151" s="29"/>
      <c r="B151" s="12" t="s">
        <v>364</v>
      </c>
      <c r="C151" s="30"/>
      <c r="D151" s="30"/>
      <c r="E151" s="13" t="s">
        <v>361</v>
      </c>
      <c r="F151" s="31" t="s">
        <v>6</v>
      </c>
      <c r="G151" s="44"/>
      <c r="H151" s="56"/>
      <c r="I151" s="44"/>
      <c r="J151" s="78" t="s">
        <v>294</v>
      </c>
      <c r="K151" s="79"/>
      <c r="L151" s="35"/>
      <c r="M151" s="67"/>
    </row>
    <row r="152" spans="1:13" ht="16.2" thickBot="1" x14ac:dyDescent="0.35">
      <c r="A152" s="23" t="s">
        <v>85</v>
      </c>
      <c r="B152" s="20"/>
      <c r="C152" s="25"/>
      <c r="D152" s="25"/>
      <c r="E152" s="32">
        <v>0</v>
      </c>
      <c r="F152" s="33"/>
      <c r="G152" s="49" t="str">
        <f>IF(H152="◄","◄",IF(H152="ok","►",""))</f>
        <v>◄</v>
      </c>
      <c r="H152" s="50" t="str">
        <f>IF(H153&gt;0,"OK","◄")</f>
        <v>◄</v>
      </c>
      <c r="I152" s="51" t="str">
        <f>IF(AND(J152="◄",K152="►"),"◄?►",IF(J152="◄","◄",IF(K152="►","►","")))</f>
        <v>◄</v>
      </c>
      <c r="J152" s="27" t="str">
        <f>IF(J153&gt;0,"","◄")</f>
        <v>◄</v>
      </c>
      <c r="K152" s="28" t="str">
        <f>IF(K153,"►","")</f>
        <v/>
      </c>
      <c r="L152" s="7">
        <v>40922</v>
      </c>
      <c r="M152" s="66"/>
    </row>
    <row r="153" spans="1:13" ht="15.6" x14ac:dyDescent="0.3">
      <c r="A153" s="29"/>
      <c r="B153" s="12" t="s">
        <v>365</v>
      </c>
      <c r="C153" s="30"/>
      <c r="D153" s="30"/>
      <c r="E153" s="13" t="s">
        <v>366</v>
      </c>
      <c r="F153" s="31" t="s">
        <v>6</v>
      </c>
      <c r="G153" s="52" t="str">
        <f>IF(H153&gt;0,"ok","◄")</f>
        <v>◄</v>
      </c>
      <c r="H153" s="53"/>
      <c r="I153" s="52" t="str">
        <f>IF(AND(J153="",K153&gt;0),"?",IF(J153="","◄",IF(K153&gt;=1,"►","")))</f>
        <v>◄</v>
      </c>
      <c r="J153" s="4"/>
      <c r="K153" s="6"/>
      <c r="L153" s="1"/>
      <c r="M153" s="67"/>
    </row>
    <row r="154" spans="1:13" ht="15.6" x14ac:dyDescent="0.3">
      <c r="A154" s="23" t="s">
        <v>86</v>
      </c>
      <c r="B154" s="20"/>
      <c r="C154" s="25"/>
      <c r="D154" s="25"/>
      <c r="E154" s="32"/>
      <c r="F154" s="33"/>
      <c r="G154" s="44"/>
      <c r="H154" s="58" t="str">
        <f>RIGHT(E153,13)</f>
        <v xml:space="preserve"> N°. 1 / 2012</v>
      </c>
      <c r="I154" s="44"/>
      <c r="J154" s="25"/>
      <c r="K154" s="25"/>
      <c r="L154" s="7">
        <v>40922</v>
      </c>
      <c r="M154" s="66"/>
    </row>
    <row r="155" spans="1:13" ht="16.2" x14ac:dyDescent="0.3">
      <c r="A155" s="29"/>
      <c r="B155" s="12" t="s">
        <v>367</v>
      </c>
      <c r="C155" s="30"/>
      <c r="D155" s="30"/>
      <c r="E155" s="13" t="s">
        <v>366</v>
      </c>
      <c r="F155" s="31" t="s">
        <v>6</v>
      </c>
      <c r="G155" s="44"/>
      <c r="H155" s="56"/>
      <c r="I155" s="44"/>
      <c r="J155" s="78" t="s">
        <v>294</v>
      </c>
      <c r="K155" s="79"/>
      <c r="L155" s="35"/>
      <c r="M155" s="67"/>
    </row>
    <row r="156" spans="1:13" ht="15.6" x14ac:dyDescent="0.3">
      <c r="A156" s="23" t="s">
        <v>111</v>
      </c>
      <c r="B156" s="20"/>
      <c r="C156" s="25"/>
      <c r="D156" s="25"/>
      <c r="E156" s="32"/>
      <c r="F156" s="33"/>
      <c r="G156" s="44"/>
      <c r="H156" s="56"/>
      <c r="I156" s="44"/>
      <c r="J156" s="25"/>
      <c r="K156" s="25"/>
      <c r="L156" s="40">
        <v>40922</v>
      </c>
      <c r="M156" s="66"/>
    </row>
    <row r="157" spans="1:13" ht="16.2" x14ac:dyDescent="0.3">
      <c r="A157" s="29"/>
      <c r="B157" s="12" t="s">
        <v>367</v>
      </c>
      <c r="C157" s="30"/>
      <c r="D157" s="30"/>
      <c r="E157" s="13" t="s">
        <v>366</v>
      </c>
      <c r="F157" s="31" t="s">
        <v>6</v>
      </c>
      <c r="G157" s="44"/>
      <c r="H157" s="56"/>
      <c r="I157" s="44"/>
      <c r="J157" s="78" t="s">
        <v>294</v>
      </c>
      <c r="K157" s="79"/>
      <c r="L157" s="35"/>
      <c r="M157" s="67"/>
    </row>
    <row r="158" spans="1:13" ht="15.6" x14ac:dyDescent="0.3">
      <c r="A158" s="23" t="s">
        <v>87</v>
      </c>
      <c r="B158" s="20"/>
      <c r="C158" s="25"/>
      <c r="D158" s="25"/>
      <c r="E158" s="32"/>
      <c r="F158" s="33"/>
      <c r="G158" s="44"/>
      <c r="H158" s="56"/>
      <c r="I158" s="44"/>
      <c r="J158" s="25"/>
      <c r="K158" s="25"/>
      <c r="L158" s="40">
        <v>40922</v>
      </c>
      <c r="M158" s="66"/>
    </row>
    <row r="159" spans="1:13" ht="16.2" x14ac:dyDescent="0.3">
      <c r="A159" s="29"/>
      <c r="B159" s="12" t="s">
        <v>368</v>
      </c>
      <c r="C159" s="30"/>
      <c r="D159" s="30"/>
      <c r="E159" s="13" t="s">
        <v>366</v>
      </c>
      <c r="F159" s="31" t="s">
        <v>6</v>
      </c>
      <c r="G159" s="44"/>
      <c r="H159" s="56"/>
      <c r="I159" s="44"/>
      <c r="J159" s="78" t="s">
        <v>294</v>
      </c>
      <c r="K159" s="79"/>
      <c r="L159" s="35"/>
      <c r="M159" s="67"/>
    </row>
    <row r="160" spans="1:13" ht="15.6" x14ac:dyDescent="0.3">
      <c r="A160" s="23" t="s">
        <v>88</v>
      </c>
      <c r="B160" s="20"/>
      <c r="C160" s="25"/>
      <c r="D160" s="25"/>
      <c r="E160" s="32"/>
      <c r="F160" s="33"/>
      <c r="G160" s="44"/>
      <c r="H160" s="56"/>
      <c r="I160" s="44"/>
      <c r="J160" s="25"/>
      <c r="K160" s="25"/>
      <c r="L160" s="40">
        <v>40950</v>
      </c>
      <c r="M160" s="66"/>
    </row>
    <row r="161" spans="1:13" ht="16.2" x14ac:dyDescent="0.3">
      <c r="A161" s="29"/>
      <c r="B161" s="12" t="s">
        <v>369</v>
      </c>
      <c r="C161" s="30"/>
      <c r="D161" s="30"/>
      <c r="E161" s="13" t="s">
        <v>366</v>
      </c>
      <c r="F161" s="31" t="s">
        <v>6</v>
      </c>
      <c r="G161" s="44"/>
      <c r="H161" s="56"/>
      <c r="I161" s="44"/>
      <c r="J161" s="78" t="s">
        <v>294</v>
      </c>
      <c r="K161" s="79"/>
      <c r="L161" s="35"/>
      <c r="M161" s="67"/>
    </row>
    <row r="162" spans="1:13" ht="15.6" x14ac:dyDescent="0.3">
      <c r="A162" s="23" t="s">
        <v>89</v>
      </c>
      <c r="B162" s="20"/>
      <c r="C162" s="25"/>
      <c r="D162" s="25"/>
      <c r="E162" s="32"/>
      <c r="F162" s="33"/>
      <c r="G162" s="44"/>
      <c r="H162" s="56"/>
      <c r="I162" s="44"/>
      <c r="J162" s="25"/>
      <c r="K162" s="25"/>
      <c r="L162" s="40">
        <v>40950</v>
      </c>
      <c r="M162" s="66"/>
    </row>
    <row r="163" spans="1:13" ht="16.8" thickBot="1" x14ac:dyDescent="0.35">
      <c r="A163" s="29"/>
      <c r="B163" s="12" t="s">
        <v>370</v>
      </c>
      <c r="C163" s="30"/>
      <c r="D163" s="30"/>
      <c r="E163" s="13" t="s">
        <v>366</v>
      </c>
      <c r="F163" s="31" t="s">
        <v>6</v>
      </c>
      <c r="G163" s="44"/>
      <c r="H163" s="56"/>
      <c r="I163" s="44"/>
      <c r="J163" s="78" t="s">
        <v>294</v>
      </c>
      <c r="K163" s="79"/>
      <c r="L163" s="35"/>
      <c r="M163" s="67"/>
    </row>
    <row r="164" spans="1:13" ht="34.799999999999997" customHeight="1" thickBot="1" x14ac:dyDescent="0.35">
      <c r="A164" s="83" t="s">
        <v>90</v>
      </c>
      <c r="B164" s="84"/>
      <c r="C164" s="84"/>
      <c r="D164" s="84"/>
      <c r="E164" s="85"/>
      <c r="F164" s="33"/>
      <c r="G164" s="49" t="str">
        <f>IF(H164="◄","◄",IF(H164="ok","►",""))</f>
        <v>◄</v>
      </c>
      <c r="H164" s="50" t="str">
        <f>IF(H165&gt;0,"OK","◄")</f>
        <v>◄</v>
      </c>
      <c r="I164" s="51" t="str">
        <f>IF(AND(J164="◄",K164="►"),"◄?►",IF(J164="◄","◄",IF(K164="►","►","")))</f>
        <v>◄</v>
      </c>
      <c r="J164" s="27" t="str">
        <f>IF(J165&gt;0,"","◄")</f>
        <v>◄</v>
      </c>
      <c r="K164" s="28" t="str">
        <f>IF(K165,"►","")</f>
        <v/>
      </c>
      <c r="L164" s="7">
        <v>40950</v>
      </c>
      <c r="M164" s="66"/>
    </row>
    <row r="165" spans="1:13" ht="15.6" x14ac:dyDescent="0.3">
      <c r="A165" s="29"/>
      <c r="B165" s="12" t="s">
        <v>371</v>
      </c>
      <c r="C165" s="30"/>
      <c r="D165" s="30"/>
      <c r="E165" s="13" t="s">
        <v>372</v>
      </c>
      <c r="F165" s="31" t="s">
        <v>6</v>
      </c>
      <c r="G165" s="52" t="str">
        <f>IF(H165&gt;0,"ok","◄")</f>
        <v>◄</v>
      </c>
      <c r="H165" s="53"/>
      <c r="I165" s="52" t="str">
        <f>IF(AND(J165="",K165&gt;0),"?",IF(J165="","◄",IF(K165&gt;=1,"►","")))</f>
        <v>◄</v>
      </c>
      <c r="J165" s="4"/>
      <c r="K165" s="6"/>
      <c r="L165" s="1"/>
      <c r="M165" s="67"/>
    </row>
    <row r="166" spans="1:13" ht="15.6" x14ac:dyDescent="0.3">
      <c r="A166" s="23" t="s">
        <v>91</v>
      </c>
      <c r="B166" s="20"/>
      <c r="C166" s="25"/>
      <c r="D166" s="25"/>
      <c r="E166" s="32"/>
      <c r="F166" s="33"/>
      <c r="G166" s="44"/>
      <c r="H166" s="58" t="str">
        <f>RIGHT(E165,13)</f>
        <v xml:space="preserve"> N°. 2 / 2012</v>
      </c>
      <c r="I166" s="44"/>
      <c r="J166" s="25"/>
      <c r="K166" s="25"/>
      <c r="L166" s="40">
        <v>40978</v>
      </c>
      <c r="M166" s="66"/>
    </row>
    <row r="167" spans="1:13" ht="16.2" x14ac:dyDescent="0.3">
      <c r="A167" s="29"/>
      <c r="B167" s="12" t="s">
        <v>373</v>
      </c>
      <c r="C167" s="30"/>
      <c r="D167" s="30"/>
      <c r="E167" s="13" t="s">
        <v>372</v>
      </c>
      <c r="F167" s="31" t="s">
        <v>6</v>
      </c>
      <c r="G167" s="44"/>
      <c r="H167" s="56"/>
      <c r="I167" s="44"/>
      <c r="J167" s="78" t="s">
        <v>294</v>
      </c>
      <c r="K167" s="79"/>
      <c r="L167" s="35"/>
      <c r="M167" s="67"/>
    </row>
    <row r="168" spans="1:13" ht="21" customHeight="1" x14ac:dyDescent="0.3">
      <c r="A168" s="83" t="s">
        <v>92</v>
      </c>
      <c r="B168" s="84"/>
      <c r="C168" s="84"/>
      <c r="D168" s="84"/>
      <c r="E168" s="85"/>
      <c r="F168" s="33"/>
      <c r="G168" s="44"/>
      <c r="H168" s="56"/>
      <c r="I168" s="44"/>
      <c r="J168" s="25"/>
      <c r="K168" s="25"/>
      <c r="L168" s="40">
        <v>40978</v>
      </c>
      <c r="M168" s="66"/>
    </row>
    <row r="169" spans="1:13" ht="16.2" x14ac:dyDescent="0.3">
      <c r="A169" s="29"/>
      <c r="B169" s="12" t="s">
        <v>374</v>
      </c>
      <c r="C169" s="30"/>
      <c r="D169" s="30"/>
      <c r="E169" s="13" t="s">
        <v>372</v>
      </c>
      <c r="F169" s="31" t="s">
        <v>6</v>
      </c>
      <c r="G169" s="44"/>
      <c r="H169" s="56"/>
      <c r="I169" s="44"/>
      <c r="J169" s="78" t="s">
        <v>294</v>
      </c>
      <c r="K169" s="79"/>
      <c r="L169" s="35"/>
      <c r="M169" s="67"/>
    </row>
    <row r="170" spans="1:13" ht="15.6" x14ac:dyDescent="0.3">
      <c r="A170" s="23" t="s">
        <v>93</v>
      </c>
      <c r="B170" s="20"/>
      <c r="C170" s="25"/>
      <c r="D170" s="25"/>
      <c r="E170" s="32"/>
      <c r="F170" s="33"/>
      <c r="G170" s="44"/>
      <c r="H170" s="56"/>
      <c r="I170" s="44"/>
      <c r="J170" s="25"/>
      <c r="K170" s="25"/>
      <c r="L170" s="40">
        <v>40978</v>
      </c>
      <c r="M170" s="66"/>
    </row>
    <row r="171" spans="1:13" ht="16.2" x14ac:dyDescent="0.3">
      <c r="A171" s="29"/>
      <c r="B171" s="12" t="s">
        <v>375</v>
      </c>
      <c r="C171" s="30"/>
      <c r="D171" s="30"/>
      <c r="E171" s="13" t="s">
        <v>372</v>
      </c>
      <c r="F171" s="31" t="s">
        <v>6</v>
      </c>
      <c r="G171" s="44"/>
      <c r="H171" s="56"/>
      <c r="I171" s="44"/>
      <c r="J171" s="78" t="s">
        <v>294</v>
      </c>
      <c r="K171" s="79"/>
      <c r="L171" s="35"/>
      <c r="M171" s="67"/>
    </row>
    <row r="172" spans="1:13" ht="15.6" x14ac:dyDescent="0.3">
      <c r="A172" s="23" t="s">
        <v>94</v>
      </c>
      <c r="B172" s="20"/>
      <c r="C172" s="25"/>
      <c r="D172" s="25"/>
      <c r="E172" s="32"/>
      <c r="F172" s="33"/>
      <c r="G172" s="44"/>
      <c r="H172" s="56"/>
      <c r="I172" s="44"/>
      <c r="J172" s="25"/>
      <c r="K172" s="25"/>
      <c r="L172" s="40">
        <v>41013</v>
      </c>
      <c r="M172" s="66"/>
    </row>
    <row r="173" spans="1:13" ht="16.2" x14ac:dyDescent="0.3">
      <c r="A173" s="29"/>
      <c r="B173" s="12" t="s">
        <v>376</v>
      </c>
      <c r="C173" s="30"/>
      <c r="D173" s="30"/>
      <c r="E173" s="13" t="s">
        <v>372</v>
      </c>
      <c r="F173" s="31" t="s">
        <v>6</v>
      </c>
      <c r="G173" s="44"/>
      <c r="H173" s="56"/>
      <c r="I173" s="44"/>
      <c r="J173" s="78" t="s">
        <v>294</v>
      </c>
      <c r="K173" s="79"/>
      <c r="L173" s="35"/>
      <c r="M173" s="67"/>
    </row>
    <row r="174" spans="1:13" ht="15.6" x14ac:dyDescent="0.3">
      <c r="A174" s="23" t="s">
        <v>95</v>
      </c>
      <c r="B174" s="20"/>
      <c r="C174" s="25"/>
      <c r="D174" s="25"/>
      <c r="E174" s="32"/>
      <c r="F174" s="33"/>
      <c r="G174" s="44"/>
      <c r="H174" s="56"/>
      <c r="I174" s="44"/>
      <c r="J174" s="25"/>
      <c r="K174" s="25"/>
      <c r="L174" s="40">
        <v>41013</v>
      </c>
      <c r="M174" s="66"/>
    </row>
    <row r="175" spans="1:13" ht="16.8" thickBot="1" x14ac:dyDescent="0.35">
      <c r="A175" s="29"/>
      <c r="B175" s="12" t="s">
        <v>377</v>
      </c>
      <c r="C175" s="30"/>
      <c r="D175" s="30"/>
      <c r="E175" s="13" t="s">
        <v>372</v>
      </c>
      <c r="F175" s="31" t="s">
        <v>6</v>
      </c>
      <c r="G175" s="44"/>
      <c r="H175" s="56"/>
      <c r="I175" s="44"/>
      <c r="J175" s="78" t="s">
        <v>294</v>
      </c>
      <c r="K175" s="79"/>
      <c r="L175" s="35"/>
      <c r="M175" s="67"/>
    </row>
    <row r="176" spans="1:13" ht="16.2" thickBot="1" x14ac:dyDescent="0.35">
      <c r="A176" s="23" t="s">
        <v>96</v>
      </c>
      <c r="B176" s="20"/>
      <c r="C176" s="25"/>
      <c r="D176" s="25"/>
      <c r="E176" s="32"/>
      <c r="F176" s="33"/>
      <c r="G176" s="49" t="str">
        <f>IF(H176="◄","◄",IF(H176="ok","►",""))</f>
        <v>◄</v>
      </c>
      <c r="H176" s="50" t="str">
        <f>IF(H177&gt;0,"OK","◄")</f>
        <v>◄</v>
      </c>
      <c r="I176" s="51" t="str">
        <f>IF(AND(J176="◄",K176="►"),"◄?►",IF(J176="◄","◄",IF(K176="►","►","")))</f>
        <v>◄</v>
      </c>
      <c r="J176" s="27" t="str">
        <f>IF(J177&gt;0,"","◄")</f>
        <v>◄</v>
      </c>
      <c r="K176" s="28" t="str">
        <f>IF(K177,"►","")</f>
        <v/>
      </c>
      <c r="L176" s="7">
        <v>41048</v>
      </c>
      <c r="M176" s="66"/>
    </row>
    <row r="177" spans="1:14" ht="15.6" x14ac:dyDescent="0.3">
      <c r="A177" s="29"/>
      <c r="B177" s="12" t="s">
        <v>378</v>
      </c>
      <c r="C177" s="30"/>
      <c r="D177" s="30"/>
      <c r="E177" s="13" t="s">
        <v>379</v>
      </c>
      <c r="F177" s="31" t="s">
        <v>6</v>
      </c>
      <c r="G177" s="52" t="str">
        <f>IF(H177&gt;0,"ok","◄")</f>
        <v>◄</v>
      </c>
      <c r="H177" s="53"/>
      <c r="I177" s="52" t="str">
        <f>IF(AND(J177="",K177&gt;0),"?",IF(J177="","◄",IF(K177&gt;=1,"►","")))</f>
        <v>◄</v>
      </c>
      <c r="J177" s="4"/>
      <c r="K177" s="6"/>
      <c r="L177" s="1"/>
      <c r="M177" s="67"/>
    </row>
    <row r="178" spans="1:14" ht="15.6" x14ac:dyDescent="0.3">
      <c r="A178" s="23" t="s">
        <v>97</v>
      </c>
      <c r="B178" s="20"/>
      <c r="C178" s="25"/>
      <c r="D178" s="25"/>
      <c r="E178" s="32"/>
      <c r="F178" s="33"/>
      <c r="G178" s="44"/>
      <c r="H178" s="58" t="str">
        <f>RIGHT(E177,13)</f>
        <v xml:space="preserve"> N°. 3 / 2012</v>
      </c>
      <c r="I178" s="44"/>
      <c r="J178" s="25"/>
      <c r="K178" s="25"/>
      <c r="L178" s="40">
        <v>41048</v>
      </c>
      <c r="M178" s="66"/>
    </row>
    <row r="179" spans="1:14" ht="16.2" x14ac:dyDescent="0.3">
      <c r="A179" s="29"/>
      <c r="B179" s="12" t="s">
        <v>380</v>
      </c>
      <c r="C179" s="30"/>
      <c r="D179" s="30"/>
      <c r="E179" s="13" t="s">
        <v>379</v>
      </c>
      <c r="F179" s="31" t="s">
        <v>6</v>
      </c>
      <c r="G179" s="44"/>
      <c r="H179" s="56"/>
      <c r="I179" s="44"/>
      <c r="J179" s="78" t="s">
        <v>294</v>
      </c>
      <c r="K179" s="79"/>
      <c r="L179" s="35"/>
      <c r="M179" s="67"/>
    </row>
    <row r="180" spans="1:14" ht="15.6" x14ac:dyDescent="0.3">
      <c r="A180" s="23" t="s">
        <v>98</v>
      </c>
      <c r="B180" s="20"/>
      <c r="C180" s="25"/>
      <c r="D180" s="25"/>
      <c r="E180" s="32"/>
      <c r="F180" s="33"/>
      <c r="G180" s="44"/>
      <c r="H180" s="56"/>
      <c r="I180" s="44"/>
      <c r="J180" s="25"/>
      <c r="K180" s="25"/>
      <c r="L180" s="40">
        <v>41048</v>
      </c>
      <c r="M180" s="66"/>
    </row>
    <row r="181" spans="1:14" ht="16.2" x14ac:dyDescent="0.3">
      <c r="A181" s="29"/>
      <c r="B181" s="12" t="s">
        <v>381</v>
      </c>
      <c r="C181" s="30"/>
      <c r="D181" s="30"/>
      <c r="E181" s="13" t="s">
        <v>379</v>
      </c>
      <c r="F181" s="31" t="s">
        <v>6</v>
      </c>
      <c r="G181" s="44"/>
      <c r="H181" s="56"/>
      <c r="I181" s="44"/>
      <c r="J181" s="78" t="s">
        <v>294</v>
      </c>
      <c r="K181" s="79"/>
      <c r="L181" s="35"/>
      <c r="M181" s="67"/>
    </row>
    <row r="182" spans="1:14" ht="15.6" x14ac:dyDescent="0.3">
      <c r="A182" s="23" t="s">
        <v>99</v>
      </c>
      <c r="B182" s="20"/>
      <c r="C182" s="25"/>
      <c r="D182" s="25"/>
      <c r="E182" s="32"/>
      <c r="F182" s="33"/>
      <c r="G182" s="44"/>
      <c r="H182" s="56"/>
      <c r="I182" s="44"/>
      <c r="J182" s="25"/>
      <c r="K182" s="25"/>
      <c r="L182" s="40">
        <v>41083</v>
      </c>
      <c r="M182" s="66"/>
    </row>
    <row r="183" spans="1:14" ht="16.2" x14ac:dyDescent="0.3">
      <c r="A183" s="29"/>
      <c r="B183" s="12" t="s">
        <v>382</v>
      </c>
      <c r="C183" s="30"/>
      <c r="D183" s="30"/>
      <c r="E183" s="13" t="s">
        <v>379</v>
      </c>
      <c r="F183" s="31" t="s">
        <v>6</v>
      </c>
      <c r="G183" s="44"/>
      <c r="H183" s="56"/>
      <c r="I183" s="44"/>
      <c r="J183" s="78" t="s">
        <v>294</v>
      </c>
      <c r="K183" s="79"/>
      <c r="L183" s="35"/>
      <c r="M183" s="67"/>
    </row>
    <row r="184" spans="1:14" ht="15.6" x14ac:dyDescent="0.3">
      <c r="A184" s="23" t="s">
        <v>100</v>
      </c>
      <c r="B184" s="20"/>
      <c r="C184" s="25"/>
      <c r="D184" s="25"/>
      <c r="E184" s="32"/>
      <c r="F184" s="33"/>
      <c r="G184" s="44"/>
      <c r="H184" s="56"/>
      <c r="I184" s="44"/>
      <c r="J184" s="25"/>
      <c r="K184" s="25"/>
      <c r="L184" s="40">
        <v>41083</v>
      </c>
      <c r="M184" s="66"/>
    </row>
    <row r="185" spans="1:14" ht="16.2" x14ac:dyDescent="0.3">
      <c r="A185" s="29"/>
      <c r="B185" s="12" t="s">
        <v>383</v>
      </c>
      <c r="C185" s="30"/>
      <c r="D185" s="30"/>
      <c r="E185" s="13" t="s">
        <v>379</v>
      </c>
      <c r="F185" s="31" t="s">
        <v>6</v>
      </c>
      <c r="G185" s="44"/>
      <c r="H185" s="56"/>
      <c r="I185" s="44"/>
      <c r="J185" s="78" t="s">
        <v>294</v>
      </c>
      <c r="K185" s="79"/>
      <c r="L185" s="35"/>
      <c r="M185" s="67"/>
    </row>
    <row r="186" spans="1:14" ht="36" customHeight="1" x14ac:dyDescent="0.3">
      <c r="A186" s="83" t="s">
        <v>101</v>
      </c>
      <c r="B186" s="84"/>
      <c r="C186" s="84"/>
      <c r="D186" s="84"/>
      <c r="E186" s="85"/>
      <c r="F186" s="33"/>
      <c r="G186" s="44"/>
      <c r="H186" s="56"/>
      <c r="I186" s="44"/>
      <c r="J186" s="25"/>
      <c r="K186" s="25"/>
      <c r="L186" s="40">
        <v>41083</v>
      </c>
      <c r="M186" s="66"/>
      <c r="N186" s="17"/>
    </row>
    <row r="187" spans="1:14" ht="16.8" thickBot="1" x14ac:dyDescent="0.35">
      <c r="A187" s="29"/>
      <c r="B187" s="12" t="s">
        <v>384</v>
      </c>
      <c r="C187" s="30"/>
      <c r="D187" s="30"/>
      <c r="E187" s="13" t="s">
        <v>379</v>
      </c>
      <c r="F187" s="31" t="s">
        <v>6</v>
      </c>
      <c r="G187" s="44"/>
      <c r="H187" s="56"/>
      <c r="I187" s="44"/>
      <c r="J187" s="78" t="s">
        <v>294</v>
      </c>
      <c r="K187" s="79"/>
      <c r="L187" s="35"/>
      <c r="M187" s="67"/>
    </row>
    <row r="188" spans="1:14" ht="16.2" thickBot="1" x14ac:dyDescent="0.35">
      <c r="A188" s="23" t="s">
        <v>102</v>
      </c>
      <c r="B188" s="20"/>
      <c r="C188" s="25"/>
      <c r="D188" s="25"/>
      <c r="E188" s="32"/>
      <c r="F188" s="33"/>
      <c r="G188" s="49" t="str">
        <f>IF(H188="◄","◄",IF(H188="ok","►",""))</f>
        <v>◄</v>
      </c>
      <c r="H188" s="50" t="str">
        <f>IF(H189&gt;0,"OK","◄")</f>
        <v>◄</v>
      </c>
      <c r="I188" s="51" t="str">
        <f>IF(AND(J188="◄",K188="►"),"◄?►",IF(J188="◄","◄",IF(K188="►","►","")))</f>
        <v>◄</v>
      </c>
      <c r="J188" s="27" t="str">
        <f>IF(J189&gt;0,"","◄")</f>
        <v>◄</v>
      </c>
      <c r="K188" s="28" t="str">
        <f>IF(K189,"►","")</f>
        <v/>
      </c>
      <c r="L188" s="7">
        <v>40950</v>
      </c>
      <c r="M188" s="66"/>
    </row>
    <row r="189" spans="1:14" ht="15.6" x14ac:dyDescent="0.3">
      <c r="A189" s="29"/>
      <c r="B189" s="12" t="s">
        <v>385</v>
      </c>
      <c r="C189" s="30"/>
      <c r="D189" s="30"/>
      <c r="E189" s="13" t="s">
        <v>386</v>
      </c>
      <c r="F189" s="31" t="s">
        <v>6</v>
      </c>
      <c r="G189" s="52" t="str">
        <f>IF(H189&gt;0,"ok","◄")</f>
        <v>◄</v>
      </c>
      <c r="H189" s="53"/>
      <c r="I189" s="52" t="str">
        <f>IF(AND(J189="",K189&gt;0),"?",IF(J189="","◄",IF(K189&gt;=1,"►","")))</f>
        <v>◄</v>
      </c>
      <c r="J189" s="4"/>
      <c r="K189" s="6"/>
      <c r="L189" s="1"/>
      <c r="M189" s="67"/>
    </row>
    <row r="190" spans="1:14" ht="15.6" x14ac:dyDescent="0.3">
      <c r="A190" s="23" t="s">
        <v>103</v>
      </c>
      <c r="B190" s="20"/>
      <c r="C190" s="25"/>
      <c r="D190" s="25"/>
      <c r="E190" s="32"/>
      <c r="F190" s="33"/>
      <c r="G190" s="44"/>
      <c r="H190" s="58" t="str">
        <f>RIGHT(E189,13)</f>
        <v xml:space="preserve"> N°. 4 / 2012</v>
      </c>
      <c r="I190" s="44"/>
      <c r="J190" s="25"/>
      <c r="K190" s="25"/>
      <c r="L190" s="40">
        <v>41166</v>
      </c>
      <c r="M190" s="66"/>
    </row>
    <row r="191" spans="1:14" ht="16.2" x14ac:dyDescent="0.3">
      <c r="A191" s="29"/>
      <c r="B191" s="12" t="s">
        <v>387</v>
      </c>
      <c r="C191" s="30"/>
      <c r="D191" s="30"/>
      <c r="E191" s="13" t="s">
        <v>386</v>
      </c>
      <c r="F191" s="31" t="s">
        <v>6</v>
      </c>
      <c r="G191" s="44"/>
      <c r="H191" s="56"/>
      <c r="I191" s="44"/>
      <c r="J191" s="78" t="s">
        <v>294</v>
      </c>
      <c r="K191" s="79"/>
      <c r="L191" s="35"/>
      <c r="M191" s="67"/>
    </row>
    <row r="192" spans="1:14" ht="15.6" x14ac:dyDescent="0.3">
      <c r="A192" s="23" t="s">
        <v>112</v>
      </c>
      <c r="B192" s="20"/>
      <c r="C192" s="25"/>
      <c r="D192" s="25"/>
      <c r="E192" s="32"/>
      <c r="F192" s="33"/>
      <c r="G192" s="44"/>
      <c r="H192" s="56"/>
      <c r="I192" s="44"/>
      <c r="J192" s="25"/>
      <c r="K192" s="25"/>
      <c r="L192" s="40">
        <v>41166</v>
      </c>
      <c r="M192" s="66"/>
    </row>
    <row r="193" spans="1:13" ht="16.2" x14ac:dyDescent="0.3">
      <c r="A193" s="29"/>
      <c r="B193" s="12" t="s">
        <v>387</v>
      </c>
      <c r="C193" s="30"/>
      <c r="D193" s="30"/>
      <c r="E193" s="13" t="s">
        <v>386</v>
      </c>
      <c r="F193" s="31" t="s">
        <v>6</v>
      </c>
      <c r="G193" s="44"/>
      <c r="H193" s="56"/>
      <c r="I193" s="44"/>
      <c r="J193" s="78" t="s">
        <v>294</v>
      </c>
      <c r="K193" s="79"/>
      <c r="L193" s="35"/>
      <c r="M193" s="67"/>
    </row>
    <row r="194" spans="1:13" ht="15.6" x14ac:dyDescent="0.3">
      <c r="A194" s="23" t="s">
        <v>104</v>
      </c>
      <c r="B194" s="20"/>
      <c r="C194" s="25"/>
      <c r="D194" s="25"/>
      <c r="E194" s="32"/>
      <c r="F194" s="33"/>
      <c r="G194" s="44"/>
      <c r="H194" s="56"/>
      <c r="I194" s="44"/>
      <c r="J194" s="25"/>
      <c r="K194" s="25"/>
      <c r="L194" s="40">
        <v>41168</v>
      </c>
      <c r="M194" s="66"/>
    </row>
    <row r="195" spans="1:13" ht="16.8" thickBot="1" x14ac:dyDescent="0.35">
      <c r="A195" s="29"/>
      <c r="B195" s="12" t="s">
        <v>388</v>
      </c>
      <c r="C195" s="30"/>
      <c r="D195" s="30"/>
      <c r="E195" s="13" t="s">
        <v>386</v>
      </c>
      <c r="F195" s="31" t="s">
        <v>6</v>
      </c>
      <c r="G195" s="44"/>
      <c r="H195" s="56"/>
      <c r="I195" s="44"/>
      <c r="J195" s="78" t="s">
        <v>294</v>
      </c>
      <c r="K195" s="79"/>
      <c r="L195" s="35"/>
      <c r="M195" s="67"/>
    </row>
    <row r="196" spans="1:13" ht="16.2" thickBot="1" x14ac:dyDescent="0.35">
      <c r="A196" s="23" t="s">
        <v>105</v>
      </c>
      <c r="B196" s="20"/>
      <c r="C196" s="25"/>
      <c r="D196" s="25"/>
      <c r="E196" s="32"/>
      <c r="F196" s="33"/>
      <c r="G196" s="49" t="str">
        <f>IF(H196="◄","◄",IF(H196="ok","►",""))</f>
        <v>◄</v>
      </c>
      <c r="H196" s="50" t="str">
        <f>IF(H197&gt;0,"OK","◄")</f>
        <v>◄</v>
      </c>
      <c r="I196" s="51" t="str">
        <f>IF(AND(J196="◄",K196="►"),"◄?►",IF(J196="◄","◄",IF(K196="►","►","")))</f>
        <v>◄</v>
      </c>
      <c r="J196" s="27" t="str">
        <f>IF(J197&gt;0,"","◄")</f>
        <v>◄</v>
      </c>
      <c r="K196" s="28" t="str">
        <f>IF(K197,"►","")</f>
        <v/>
      </c>
      <c r="L196" s="7">
        <v>41188</v>
      </c>
      <c r="M196" s="66"/>
    </row>
    <row r="197" spans="1:13" ht="15.6" x14ac:dyDescent="0.3">
      <c r="A197" s="29"/>
      <c r="B197" s="12" t="s">
        <v>389</v>
      </c>
      <c r="C197" s="30"/>
      <c r="D197" s="30"/>
      <c r="E197" s="13" t="s">
        <v>390</v>
      </c>
      <c r="F197" s="31" t="s">
        <v>6</v>
      </c>
      <c r="G197" s="52" t="str">
        <f>IF(H197&gt;0,"ok","◄")</f>
        <v>◄</v>
      </c>
      <c r="H197" s="53"/>
      <c r="I197" s="52" t="str">
        <f>IF(AND(J197="",K197&gt;0),"?",IF(J197="","◄",IF(K197&gt;=1,"►","")))</f>
        <v>◄</v>
      </c>
      <c r="J197" s="4"/>
      <c r="K197" s="6"/>
      <c r="L197" s="1"/>
      <c r="M197" s="67"/>
    </row>
    <row r="198" spans="1:13" ht="15.6" x14ac:dyDescent="0.3">
      <c r="A198" s="23" t="s">
        <v>106</v>
      </c>
      <c r="B198" s="20"/>
      <c r="C198" s="25"/>
      <c r="D198" s="25"/>
      <c r="E198" s="32"/>
      <c r="F198" s="33"/>
      <c r="G198" s="44"/>
      <c r="H198" s="58" t="str">
        <f>RIGHT(E197,13)</f>
        <v xml:space="preserve"> N°. 5 / 2012</v>
      </c>
      <c r="I198" s="44"/>
      <c r="J198" s="25"/>
      <c r="K198" s="25"/>
      <c r="L198" s="40">
        <v>41188</v>
      </c>
      <c r="M198" s="66"/>
    </row>
    <row r="199" spans="1:13" ht="16.2" x14ac:dyDescent="0.3">
      <c r="A199" s="29"/>
      <c r="B199" s="12" t="s">
        <v>391</v>
      </c>
      <c r="C199" s="30"/>
      <c r="D199" s="30"/>
      <c r="E199" s="13" t="s">
        <v>390</v>
      </c>
      <c r="F199" s="31" t="s">
        <v>6</v>
      </c>
      <c r="G199" s="44"/>
      <c r="H199" s="56"/>
      <c r="I199" s="44"/>
      <c r="J199" s="78" t="s">
        <v>294</v>
      </c>
      <c r="K199" s="79"/>
      <c r="L199" s="35"/>
      <c r="M199" s="67"/>
    </row>
    <row r="200" spans="1:13" ht="15.6" x14ac:dyDescent="0.3">
      <c r="A200" s="23" t="s">
        <v>107</v>
      </c>
      <c r="B200" s="20"/>
      <c r="C200" s="25"/>
      <c r="D200" s="25"/>
      <c r="E200" s="32"/>
      <c r="F200" s="33"/>
      <c r="G200" s="44"/>
      <c r="H200" s="56"/>
      <c r="I200" s="44"/>
      <c r="J200" s="25"/>
      <c r="K200" s="25"/>
      <c r="L200" s="40">
        <v>41219</v>
      </c>
      <c r="M200" s="66"/>
    </row>
    <row r="201" spans="1:13" ht="16.2" x14ac:dyDescent="0.3">
      <c r="A201" s="29"/>
      <c r="B201" s="12" t="s">
        <v>392</v>
      </c>
      <c r="C201" s="30"/>
      <c r="D201" s="30"/>
      <c r="E201" s="13" t="s">
        <v>390</v>
      </c>
      <c r="F201" s="31" t="s">
        <v>6</v>
      </c>
      <c r="G201" s="44"/>
      <c r="H201" s="56"/>
      <c r="I201" s="44"/>
      <c r="J201" s="78" t="s">
        <v>294</v>
      </c>
      <c r="K201" s="79"/>
      <c r="L201" s="35"/>
      <c r="M201" s="67"/>
    </row>
    <row r="202" spans="1:13" ht="15.6" x14ac:dyDescent="0.3">
      <c r="A202" s="23" t="s">
        <v>113</v>
      </c>
      <c r="B202" s="20"/>
      <c r="C202" s="25"/>
      <c r="D202" s="25"/>
      <c r="E202" s="32"/>
      <c r="F202" s="33"/>
      <c r="G202" s="44"/>
      <c r="H202" s="56"/>
      <c r="I202" s="44"/>
      <c r="J202" s="25"/>
      <c r="K202" s="25"/>
      <c r="L202" s="40">
        <v>41219</v>
      </c>
      <c r="M202" s="66"/>
    </row>
    <row r="203" spans="1:13" ht="16.2" x14ac:dyDescent="0.3">
      <c r="A203" s="29"/>
      <c r="B203" s="12" t="s">
        <v>392</v>
      </c>
      <c r="C203" s="30"/>
      <c r="D203" s="30"/>
      <c r="E203" s="13" t="s">
        <v>390</v>
      </c>
      <c r="F203" s="31" t="s">
        <v>6</v>
      </c>
      <c r="G203" s="44"/>
      <c r="H203" s="56"/>
      <c r="I203" s="44"/>
      <c r="J203" s="78" t="s">
        <v>294</v>
      </c>
      <c r="K203" s="79"/>
      <c r="L203" s="35"/>
      <c r="M203" s="67"/>
    </row>
    <row r="204" spans="1:13" ht="29.4" customHeight="1" x14ac:dyDescent="0.3">
      <c r="A204" s="83" t="s">
        <v>108</v>
      </c>
      <c r="B204" s="84"/>
      <c r="C204" s="84"/>
      <c r="D204" s="84"/>
      <c r="E204" s="85"/>
      <c r="F204" s="33"/>
      <c r="G204" s="44"/>
      <c r="H204" s="56"/>
      <c r="I204" s="44"/>
      <c r="J204" s="25"/>
      <c r="K204" s="25"/>
      <c r="L204" s="40">
        <v>41209</v>
      </c>
      <c r="M204" s="66"/>
    </row>
    <row r="205" spans="1:13" ht="16.2" x14ac:dyDescent="0.3">
      <c r="A205" s="29"/>
      <c r="B205" s="12" t="s">
        <v>393</v>
      </c>
      <c r="C205" s="30"/>
      <c r="D205" s="30"/>
      <c r="E205" s="13" t="s">
        <v>390</v>
      </c>
      <c r="F205" s="31" t="s">
        <v>6</v>
      </c>
      <c r="G205" s="44"/>
      <c r="H205" s="56"/>
      <c r="I205" s="44"/>
      <c r="J205" s="78" t="s">
        <v>294</v>
      </c>
      <c r="K205" s="79"/>
      <c r="L205" s="35"/>
      <c r="M205" s="67"/>
    </row>
    <row r="206" spans="1:13" ht="15.6" x14ac:dyDescent="0.3">
      <c r="A206" s="23" t="s">
        <v>114</v>
      </c>
      <c r="B206" s="20"/>
      <c r="C206" s="25"/>
      <c r="D206" s="25"/>
      <c r="E206" s="32"/>
      <c r="F206" s="33"/>
      <c r="G206" s="44"/>
      <c r="H206" s="56"/>
      <c r="I206" s="44"/>
      <c r="J206" s="25"/>
      <c r="K206" s="25"/>
      <c r="L206" s="40">
        <v>41209</v>
      </c>
      <c r="M206" s="66"/>
    </row>
    <row r="207" spans="1:13" ht="16.2" x14ac:dyDescent="0.3">
      <c r="A207" s="29"/>
      <c r="B207" s="12" t="s">
        <v>393</v>
      </c>
      <c r="C207" s="30"/>
      <c r="D207" s="30"/>
      <c r="E207" s="13" t="s">
        <v>390</v>
      </c>
      <c r="F207" s="31" t="s">
        <v>6</v>
      </c>
      <c r="G207" s="44"/>
      <c r="H207" s="56"/>
      <c r="I207" s="44"/>
      <c r="J207" s="78" t="s">
        <v>294</v>
      </c>
      <c r="K207" s="79"/>
      <c r="L207" s="35"/>
      <c r="M207" s="67"/>
    </row>
    <row r="208" spans="1:13" ht="15.6" x14ac:dyDescent="0.3">
      <c r="A208" s="23" t="s">
        <v>109</v>
      </c>
      <c r="B208" s="20"/>
      <c r="C208" s="25"/>
      <c r="D208" s="25"/>
      <c r="E208" s="32"/>
      <c r="F208" s="33"/>
      <c r="G208" s="44"/>
      <c r="H208" s="56"/>
      <c r="I208" s="44"/>
      <c r="J208" s="25"/>
      <c r="K208" s="25"/>
      <c r="L208" s="40">
        <v>41209</v>
      </c>
      <c r="M208" s="66"/>
    </row>
    <row r="209" spans="1:13" ht="16.2" x14ac:dyDescent="0.3">
      <c r="A209" s="29"/>
      <c r="B209" s="12" t="s">
        <v>394</v>
      </c>
      <c r="C209" s="30"/>
      <c r="D209" s="30"/>
      <c r="E209" s="13" t="s">
        <v>390</v>
      </c>
      <c r="F209" s="31" t="s">
        <v>6</v>
      </c>
      <c r="G209" s="44"/>
      <c r="H209" s="56"/>
      <c r="I209" s="44"/>
      <c r="J209" s="78" t="s">
        <v>294</v>
      </c>
      <c r="K209" s="79"/>
      <c r="L209" s="35"/>
      <c r="M209" s="67"/>
    </row>
    <row r="210" spans="1:13" ht="36" customHeight="1" x14ac:dyDescent="0.3">
      <c r="A210" s="83" t="s">
        <v>110</v>
      </c>
      <c r="B210" s="84"/>
      <c r="C210" s="84"/>
      <c r="D210" s="84"/>
      <c r="E210" s="85"/>
      <c r="F210" s="33"/>
      <c r="G210" s="44"/>
      <c r="H210" s="56"/>
      <c r="I210" s="44"/>
      <c r="J210" s="25"/>
      <c r="K210" s="25"/>
      <c r="L210" s="40">
        <v>41209</v>
      </c>
      <c r="M210" s="66"/>
    </row>
    <row r="211" spans="1:13" ht="16.8" thickBot="1" x14ac:dyDescent="0.35">
      <c r="A211" s="29"/>
      <c r="B211" s="12" t="s">
        <v>395</v>
      </c>
      <c r="C211" s="30"/>
      <c r="D211" s="30"/>
      <c r="E211" s="13" t="s">
        <v>390</v>
      </c>
      <c r="F211" s="31" t="s">
        <v>6</v>
      </c>
      <c r="G211" s="44"/>
      <c r="H211" s="56"/>
      <c r="I211" s="44"/>
      <c r="J211" s="78" t="s">
        <v>294</v>
      </c>
      <c r="K211" s="79"/>
      <c r="L211" s="35"/>
      <c r="M211" s="67"/>
    </row>
    <row r="212" spans="1:13" ht="16.2" thickBot="1" x14ac:dyDescent="0.35">
      <c r="A212" s="23" t="s">
        <v>115</v>
      </c>
      <c r="B212" s="20"/>
      <c r="C212" s="25"/>
      <c r="D212" s="25"/>
      <c r="E212" s="32">
        <v>0</v>
      </c>
      <c r="F212" s="33"/>
      <c r="G212" s="49" t="str">
        <f>IF(H212="◄","◄",IF(H212="ok","►",""))</f>
        <v>◄</v>
      </c>
      <c r="H212" s="50" t="str">
        <f>IF(H213&gt;0,"OK","◄")</f>
        <v>◄</v>
      </c>
      <c r="I212" s="51" t="str">
        <f>IF(AND(J212="◄",K212="►"),"◄?►",IF(J212="◄","◄",IF(K212="►","►","")))</f>
        <v>◄</v>
      </c>
      <c r="J212" s="27" t="str">
        <f>IF(J213&gt;0,"","◄")</f>
        <v>◄</v>
      </c>
      <c r="K212" s="28" t="str">
        <f>IF(K213,"►","")</f>
        <v/>
      </c>
      <c r="L212" s="7">
        <v>41293</v>
      </c>
      <c r="M212" s="66"/>
    </row>
    <row r="213" spans="1:13" ht="15.6" x14ac:dyDescent="0.3">
      <c r="A213" s="29"/>
      <c r="B213" s="12" t="s">
        <v>396</v>
      </c>
      <c r="C213" s="30"/>
      <c r="D213" s="30"/>
      <c r="E213" s="13" t="s">
        <v>397</v>
      </c>
      <c r="F213" s="31" t="s">
        <v>6</v>
      </c>
      <c r="G213" s="52" t="str">
        <f>IF(H213&gt;0,"ok","◄")</f>
        <v>◄</v>
      </c>
      <c r="H213" s="53"/>
      <c r="I213" s="52" t="str">
        <f>IF(AND(J213="",K213&gt;0),"?",IF(J213="","◄",IF(K213&gt;=1,"►","")))</f>
        <v>◄</v>
      </c>
      <c r="J213" s="4"/>
      <c r="K213" s="6"/>
      <c r="L213" s="1"/>
      <c r="M213" s="67"/>
    </row>
    <row r="214" spans="1:13" ht="15.6" x14ac:dyDescent="0.3">
      <c r="A214" s="23" t="s">
        <v>116</v>
      </c>
      <c r="B214" s="20"/>
      <c r="C214" s="25"/>
      <c r="D214" s="25"/>
      <c r="E214" s="32"/>
      <c r="F214" s="33"/>
      <c r="G214" s="44"/>
      <c r="H214" s="58" t="str">
        <f>RIGHT(E213,13)</f>
        <v xml:space="preserve"> N°. 1 / 2013</v>
      </c>
      <c r="I214" s="44"/>
      <c r="J214" s="25"/>
      <c r="K214" s="25"/>
      <c r="L214" s="7">
        <v>41293</v>
      </c>
      <c r="M214" s="66"/>
    </row>
    <row r="215" spans="1:13" ht="16.2" x14ac:dyDescent="0.3">
      <c r="A215" s="29"/>
      <c r="B215" s="12" t="s">
        <v>398</v>
      </c>
      <c r="C215" s="30"/>
      <c r="D215" s="30"/>
      <c r="E215" s="13" t="s">
        <v>397</v>
      </c>
      <c r="F215" s="31" t="s">
        <v>6</v>
      </c>
      <c r="G215" s="44"/>
      <c r="H215" s="56"/>
      <c r="I215" s="44"/>
      <c r="J215" s="78" t="s">
        <v>294</v>
      </c>
      <c r="K215" s="79"/>
      <c r="L215" s="35"/>
      <c r="M215" s="67"/>
    </row>
    <row r="216" spans="1:13" ht="15.6" x14ac:dyDescent="0.3">
      <c r="A216" s="23" t="s">
        <v>117</v>
      </c>
      <c r="B216" s="20"/>
      <c r="C216" s="25"/>
      <c r="D216" s="25"/>
      <c r="E216" s="32"/>
      <c r="F216" s="33"/>
      <c r="G216" s="44"/>
      <c r="H216" s="56"/>
      <c r="I216" s="44"/>
      <c r="J216" s="25"/>
      <c r="K216" s="25"/>
      <c r="L216" s="40">
        <v>41293</v>
      </c>
      <c r="M216" s="66"/>
    </row>
    <row r="217" spans="1:13" ht="16.2" x14ac:dyDescent="0.3">
      <c r="A217" s="29"/>
      <c r="B217" s="12" t="s">
        <v>399</v>
      </c>
      <c r="C217" s="30"/>
      <c r="D217" s="30"/>
      <c r="E217" s="13" t="s">
        <v>397</v>
      </c>
      <c r="F217" s="31" t="s">
        <v>6</v>
      </c>
      <c r="G217" s="44"/>
      <c r="H217" s="56"/>
      <c r="I217" s="44"/>
      <c r="J217" s="78" t="s">
        <v>294</v>
      </c>
      <c r="K217" s="79"/>
      <c r="L217" s="35"/>
      <c r="M217" s="67"/>
    </row>
    <row r="218" spans="1:13" ht="31.8" customHeight="1" x14ac:dyDescent="0.3">
      <c r="A218" s="83" t="s">
        <v>290</v>
      </c>
      <c r="B218" s="84"/>
      <c r="C218" s="84"/>
      <c r="D218" s="84"/>
      <c r="E218" s="85"/>
      <c r="F218" s="33"/>
      <c r="G218" s="44"/>
      <c r="H218" s="56"/>
      <c r="I218" s="44"/>
      <c r="J218" s="25"/>
      <c r="K218" s="25"/>
      <c r="L218" s="40">
        <v>41293</v>
      </c>
      <c r="M218" s="66"/>
    </row>
    <row r="219" spans="1:13" ht="16.2" x14ac:dyDescent="0.3">
      <c r="A219" s="29"/>
      <c r="B219" s="12" t="s">
        <v>400</v>
      </c>
      <c r="C219" s="30"/>
      <c r="D219" s="30"/>
      <c r="E219" s="13" t="s">
        <v>397</v>
      </c>
      <c r="F219" s="31" t="s">
        <v>6</v>
      </c>
      <c r="G219" s="44"/>
      <c r="H219" s="56"/>
      <c r="I219" s="44"/>
      <c r="J219" s="78" t="s">
        <v>294</v>
      </c>
      <c r="K219" s="79"/>
      <c r="L219" s="35"/>
      <c r="M219" s="67"/>
    </row>
    <row r="220" spans="1:13" ht="15.6" x14ac:dyDescent="0.3">
      <c r="A220" s="23" t="s">
        <v>118</v>
      </c>
      <c r="B220" s="20"/>
      <c r="C220" s="25"/>
      <c r="D220" s="25"/>
      <c r="E220" s="32"/>
      <c r="F220" s="33"/>
      <c r="G220" s="44"/>
      <c r="H220" s="56"/>
      <c r="I220" s="44"/>
      <c r="J220" s="25"/>
      <c r="K220" s="25"/>
      <c r="L220" s="40">
        <v>41314</v>
      </c>
      <c r="M220" s="66"/>
    </row>
    <row r="221" spans="1:13" ht="16.2" x14ac:dyDescent="0.3">
      <c r="A221" s="29"/>
      <c r="B221" s="12" t="s">
        <v>401</v>
      </c>
      <c r="C221" s="30"/>
      <c r="D221" s="30"/>
      <c r="E221" s="13" t="s">
        <v>397</v>
      </c>
      <c r="F221" s="31" t="s">
        <v>6</v>
      </c>
      <c r="G221" s="44"/>
      <c r="H221" s="56"/>
      <c r="I221" s="44"/>
      <c r="J221" s="78" t="s">
        <v>294</v>
      </c>
      <c r="K221" s="79"/>
      <c r="L221" s="35"/>
      <c r="M221" s="67"/>
    </row>
    <row r="222" spans="1:13" ht="15.6" x14ac:dyDescent="0.3">
      <c r="A222" s="23" t="s">
        <v>142</v>
      </c>
      <c r="B222" s="20"/>
      <c r="C222" s="25"/>
      <c r="D222" s="25"/>
      <c r="E222" s="32"/>
      <c r="F222" s="33"/>
      <c r="G222" s="44"/>
      <c r="H222" s="56"/>
      <c r="I222" s="44"/>
      <c r="J222" s="25"/>
      <c r="K222" s="25"/>
      <c r="L222" s="40">
        <v>41314</v>
      </c>
      <c r="M222" s="66"/>
    </row>
    <row r="223" spans="1:13" ht="16.2" x14ac:dyDescent="0.3">
      <c r="A223" s="29"/>
      <c r="B223" s="12" t="s">
        <v>401</v>
      </c>
      <c r="C223" s="30"/>
      <c r="D223" s="30"/>
      <c r="E223" s="13" t="s">
        <v>397</v>
      </c>
      <c r="F223" s="31" t="s">
        <v>6</v>
      </c>
      <c r="G223" s="44"/>
      <c r="H223" s="56"/>
      <c r="I223" s="44"/>
      <c r="J223" s="78" t="s">
        <v>294</v>
      </c>
      <c r="K223" s="79"/>
      <c r="L223" s="35"/>
      <c r="M223" s="67"/>
    </row>
    <row r="224" spans="1:13" ht="30.6" customHeight="1" x14ac:dyDescent="0.3">
      <c r="A224" s="83" t="s">
        <v>119</v>
      </c>
      <c r="B224" s="84"/>
      <c r="C224" s="84"/>
      <c r="D224" s="84"/>
      <c r="E224" s="85"/>
      <c r="F224" s="33"/>
      <c r="G224" s="44"/>
      <c r="H224" s="56"/>
      <c r="I224" s="44"/>
      <c r="J224" s="25"/>
      <c r="K224" s="25"/>
      <c r="L224" s="40">
        <v>41314</v>
      </c>
      <c r="M224" s="66"/>
    </row>
    <row r="225" spans="1:13" ht="16.8" thickBot="1" x14ac:dyDescent="0.35">
      <c r="A225" s="29"/>
      <c r="B225" s="12" t="s">
        <v>402</v>
      </c>
      <c r="C225" s="30"/>
      <c r="D225" s="30"/>
      <c r="E225" s="13" t="s">
        <v>397</v>
      </c>
      <c r="F225" s="31" t="s">
        <v>6</v>
      </c>
      <c r="G225" s="44"/>
      <c r="H225" s="56"/>
      <c r="I225" s="44"/>
      <c r="J225" s="78" t="s">
        <v>294</v>
      </c>
      <c r="K225" s="79"/>
      <c r="L225" s="35"/>
      <c r="M225" s="67"/>
    </row>
    <row r="226" spans="1:13" ht="16.2" thickBot="1" x14ac:dyDescent="0.35">
      <c r="A226" s="23" t="s">
        <v>120</v>
      </c>
      <c r="B226" s="20"/>
      <c r="C226" s="25"/>
      <c r="D226" s="25"/>
      <c r="E226" s="32"/>
      <c r="F226" s="33"/>
      <c r="G226" s="49" t="str">
        <f>IF(H226="◄","◄",IF(H226="ok","►",""))</f>
        <v>◄</v>
      </c>
      <c r="H226" s="50" t="str">
        <f>IF(H227&gt;0,"OK","◄")</f>
        <v>◄</v>
      </c>
      <c r="I226" s="51" t="str">
        <f>IF(AND(J226="◄",K226="►"),"◄?►",IF(J226="◄","◄",IF(K226="►","►","")))</f>
        <v>◄</v>
      </c>
      <c r="J226" s="27" t="str">
        <f>IF(J227&gt;0,"","◄")</f>
        <v>◄</v>
      </c>
      <c r="K226" s="28" t="str">
        <f>IF(K227,"►","")</f>
        <v/>
      </c>
      <c r="L226" s="40">
        <v>41356</v>
      </c>
      <c r="M226" s="66"/>
    </row>
    <row r="227" spans="1:13" ht="15.6" x14ac:dyDescent="0.3">
      <c r="A227" s="29"/>
      <c r="B227" s="12" t="s">
        <v>403</v>
      </c>
      <c r="C227" s="30"/>
      <c r="D227" s="30"/>
      <c r="E227" s="13" t="s">
        <v>404</v>
      </c>
      <c r="F227" s="31" t="s">
        <v>6</v>
      </c>
      <c r="G227" s="52" t="str">
        <f>IF(H227&gt;0,"ok","◄")</f>
        <v>◄</v>
      </c>
      <c r="H227" s="53"/>
      <c r="I227" s="52" t="str">
        <f>IF(AND(J227="",K227&gt;0),"?",IF(J227="","◄",IF(K227&gt;=1,"►","")))</f>
        <v>◄</v>
      </c>
      <c r="J227" s="4"/>
      <c r="K227" s="6"/>
      <c r="L227" s="1"/>
      <c r="M227" s="67"/>
    </row>
    <row r="228" spans="1:13" ht="15.6" x14ac:dyDescent="0.3">
      <c r="A228" s="23" t="s">
        <v>121</v>
      </c>
      <c r="B228" s="20"/>
      <c r="C228" s="25"/>
      <c r="D228" s="25"/>
      <c r="E228" s="32"/>
      <c r="F228" s="33"/>
      <c r="G228" s="44"/>
      <c r="H228" s="58" t="str">
        <f>RIGHT(E227,13)</f>
        <v xml:space="preserve"> N°. 2 / 2013</v>
      </c>
      <c r="I228" s="44"/>
      <c r="J228" s="25"/>
      <c r="K228" s="25"/>
      <c r="L228" s="40">
        <v>41356</v>
      </c>
      <c r="M228" s="66"/>
    </row>
    <row r="229" spans="1:13" ht="16.2" x14ac:dyDescent="0.3">
      <c r="A229" s="29"/>
      <c r="B229" s="12" t="s">
        <v>405</v>
      </c>
      <c r="C229" s="30"/>
      <c r="D229" s="30"/>
      <c r="E229" s="13" t="s">
        <v>404</v>
      </c>
      <c r="F229" s="31" t="s">
        <v>6</v>
      </c>
      <c r="G229" s="44"/>
      <c r="H229" s="56"/>
      <c r="I229" s="44"/>
      <c r="J229" s="78" t="s">
        <v>294</v>
      </c>
      <c r="K229" s="79"/>
      <c r="L229" s="35"/>
      <c r="M229" s="67"/>
    </row>
    <row r="230" spans="1:13" ht="15.6" x14ac:dyDescent="0.3">
      <c r="A230" s="23" t="s">
        <v>141</v>
      </c>
      <c r="B230" s="20"/>
      <c r="C230" s="25"/>
      <c r="D230" s="25"/>
      <c r="E230" s="32"/>
      <c r="F230" s="33"/>
      <c r="G230" s="44"/>
      <c r="H230" s="56"/>
      <c r="I230" s="44"/>
      <c r="J230" s="25"/>
      <c r="K230" s="25"/>
      <c r="L230" s="40">
        <v>41356</v>
      </c>
      <c r="M230" s="66"/>
    </row>
    <row r="231" spans="1:13" ht="16.8" thickBot="1" x14ac:dyDescent="0.35">
      <c r="A231" s="29"/>
      <c r="B231" s="12" t="s">
        <v>405</v>
      </c>
      <c r="C231" s="30"/>
      <c r="D231" s="30"/>
      <c r="E231" s="13" t="s">
        <v>404</v>
      </c>
      <c r="F231" s="31" t="s">
        <v>6</v>
      </c>
      <c r="G231" s="44"/>
      <c r="H231" s="56"/>
      <c r="I231" s="44"/>
      <c r="J231" s="78" t="s">
        <v>294</v>
      </c>
      <c r="K231" s="79"/>
      <c r="L231" s="35"/>
      <c r="M231" s="67"/>
    </row>
    <row r="232" spans="1:13" ht="16.2" thickBot="1" x14ac:dyDescent="0.35">
      <c r="A232" s="23" t="s">
        <v>122</v>
      </c>
      <c r="B232" s="20"/>
      <c r="C232" s="25"/>
      <c r="D232" s="25"/>
      <c r="E232" s="32"/>
      <c r="F232" s="33"/>
      <c r="G232" s="49" t="str">
        <f>IF(H232="◄","◄",IF(H232="ok","►",""))</f>
        <v>◄</v>
      </c>
      <c r="H232" s="50" t="str">
        <f>IF(H233&gt;0,"OK","◄")</f>
        <v>◄</v>
      </c>
      <c r="I232" s="51" t="str">
        <f>IF(AND(J232="◄",K232="►"),"◄?►",IF(J232="◄","◄",IF(K232="►","►","")))</f>
        <v>◄</v>
      </c>
      <c r="J232" s="27" t="str">
        <f>IF(J233&gt;0,"","◄")</f>
        <v>◄</v>
      </c>
      <c r="K232" s="28" t="str">
        <f>IF(K233,"►","")</f>
        <v/>
      </c>
      <c r="L232" s="40">
        <v>41358</v>
      </c>
      <c r="M232" s="66"/>
    </row>
    <row r="233" spans="1:13" ht="15.6" x14ac:dyDescent="0.3">
      <c r="A233" s="29"/>
      <c r="B233" s="12" t="s">
        <v>406</v>
      </c>
      <c r="C233" s="30"/>
      <c r="D233" s="30"/>
      <c r="E233" s="13" t="s">
        <v>407</v>
      </c>
      <c r="F233" s="31" t="s">
        <v>6</v>
      </c>
      <c r="G233" s="52" t="str">
        <f>IF(H233&gt;0,"ok","◄")</f>
        <v>◄</v>
      </c>
      <c r="H233" s="53"/>
      <c r="I233" s="52" t="str">
        <f>IF(AND(J233="",K233&gt;0),"?",IF(J233="","◄",IF(K233&gt;=1,"►","")))</f>
        <v>◄</v>
      </c>
      <c r="J233" s="4"/>
      <c r="K233" s="6"/>
      <c r="L233" s="1"/>
      <c r="M233" s="67"/>
    </row>
    <row r="234" spans="1:13" ht="15.6" x14ac:dyDescent="0.3">
      <c r="A234" s="23" t="s">
        <v>123</v>
      </c>
      <c r="B234" s="20"/>
      <c r="C234" s="25"/>
      <c r="D234" s="25"/>
      <c r="E234" s="32"/>
      <c r="F234" s="33"/>
      <c r="G234" s="44"/>
      <c r="H234" s="58" t="str">
        <f>RIGHT(E233,13)</f>
        <v xml:space="preserve"> N°. 3 / 2013</v>
      </c>
      <c r="I234" s="44"/>
      <c r="J234" s="25"/>
      <c r="K234" s="25"/>
      <c r="L234" s="40">
        <v>41356</v>
      </c>
      <c r="M234" s="66"/>
    </row>
    <row r="235" spans="1:13" ht="16.2" x14ac:dyDescent="0.3">
      <c r="A235" s="29"/>
      <c r="B235" s="12" t="s">
        <v>408</v>
      </c>
      <c r="C235" s="30"/>
      <c r="D235" s="30"/>
      <c r="E235" s="13" t="s">
        <v>404</v>
      </c>
      <c r="F235" s="31" t="s">
        <v>6</v>
      </c>
      <c r="G235" s="44"/>
      <c r="H235" s="56"/>
      <c r="I235" s="44"/>
      <c r="J235" s="78" t="s">
        <v>294</v>
      </c>
      <c r="K235" s="79"/>
      <c r="L235" s="35"/>
      <c r="M235" s="67"/>
    </row>
    <row r="236" spans="1:13" ht="15.6" x14ac:dyDescent="0.3">
      <c r="A236" s="23" t="s">
        <v>124</v>
      </c>
      <c r="B236" s="20"/>
      <c r="C236" s="25"/>
      <c r="D236" s="25"/>
      <c r="E236" s="32"/>
      <c r="F236" s="33"/>
      <c r="G236" s="44"/>
      <c r="H236" s="56"/>
      <c r="I236" s="44"/>
      <c r="J236" s="25"/>
      <c r="K236" s="25"/>
      <c r="L236" s="40">
        <v>41377</v>
      </c>
      <c r="M236" s="66"/>
    </row>
    <row r="237" spans="1:13" ht="16.2" x14ac:dyDescent="0.3">
      <c r="A237" s="29"/>
      <c r="B237" s="12" t="s">
        <v>409</v>
      </c>
      <c r="C237" s="30"/>
      <c r="D237" s="30"/>
      <c r="E237" s="13" t="s">
        <v>404</v>
      </c>
      <c r="F237" s="31" t="s">
        <v>6</v>
      </c>
      <c r="G237" s="44"/>
      <c r="H237" s="56"/>
      <c r="I237" s="44"/>
      <c r="J237" s="78" t="s">
        <v>294</v>
      </c>
      <c r="K237" s="79"/>
      <c r="L237" s="35"/>
      <c r="M237" s="67"/>
    </row>
    <row r="238" spans="1:13" ht="15.6" x14ac:dyDescent="0.3">
      <c r="A238" s="23" t="s">
        <v>125</v>
      </c>
      <c r="B238" s="20"/>
      <c r="C238" s="25"/>
      <c r="D238" s="25"/>
      <c r="E238" s="32"/>
      <c r="F238" s="33"/>
      <c r="G238" s="44"/>
      <c r="H238" s="56"/>
      <c r="I238" s="44"/>
      <c r="J238" s="25"/>
      <c r="K238" s="25"/>
      <c r="L238" s="40">
        <v>41377</v>
      </c>
      <c r="M238" s="66"/>
    </row>
    <row r="239" spans="1:13" ht="16.2" x14ac:dyDescent="0.3">
      <c r="A239" s="29"/>
      <c r="B239" s="12" t="s">
        <v>410</v>
      </c>
      <c r="C239" s="30"/>
      <c r="D239" s="30"/>
      <c r="E239" s="13" t="s">
        <v>404</v>
      </c>
      <c r="F239" s="31" t="s">
        <v>6</v>
      </c>
      <c r="G239" s="44"/>
      <c r="H239" s="56"/>
      <c r="I239" s="44"/>
      <c r="J239" s="78" t="s">
        <v>294</v>
      </c>
      <c r="K239" s="79"/>
      <c r="L239" s="35"/>
      <c r="M239" s="67"/>
    </row>
    <row r="240" spans="1:13" ht="15.6" x14ac:dyDescent="0.3">
      <c r="A240" s="23" t="s">
        <v>126</v>
      </c>
      <c r="B240" s="20"/>
      <c r="C240" s="25"/>
      <c r="D240" s="25"/>
      <c r="E240" s="32"/>
      <c r="F240" s="33"/>
      <c r="G240" s="44"/>
      <c r="H240" s="56"/>
      <c r="I240" s="44"/>
      <c r="J240" s="25"/>
      <c r="K240" s="25"/>
      <c r="L240" s="40">
        <v>41316</v>
      </c>
      <c r="M240" s="66"/>
    </row>
    <row r="241" spans="1:13" ht="16.2" x14ac:dyDescent="0.3">
      <c r="A241" s="29"/>
      <c r="B241" s="12" t="s">
        <v>411</v>
      </c>
      <c r="C241" s="30"/>
      <c r="D241" s="30"/>
      <c r="E241" s="13" t="s">
        <v>407</v>
      </c>
      <c r="F241" s="31" t="s">
        <v>6</v>
      </c>
      <c r="G241" s="44"/>
      <c r="H241" s="56"/>
      <c r="I241" s="44"/>
      <c r="J241" s="78" t="s">
        <v>294</v>
      </c>
      <c r="K241" s="79"/>
      <c r="L241" s="35"/>
      <c r="M241" s="67"/>
    </row>
    <row r="242" spans="1:13" ht="15.6" x14ac:dyDescent="0.3">
      <c r="A242" s="23" t="s">
        <v>127</v>
      </c>
      <c r="B242" s="20"/>
      <c r="C242" s="25"/>
      <c r="D242" s="25"/>
      <c r="E242" s="32"/>
      <c r="F242" s="33"/>
      <c r="G242" s="44"/>
      <c r="H242" s="56"/>
      <c r="I242" s="44"/>
      <c r="J242" s="25"/>
      <c r="K242" s="25"/>
      <c r="L242" s="40">
        <v>41405</v>
      </c>
      <c r="M242" s="66"/>
    </row>
    <row r="243" spans="1:13" ht="16.2" x14ac:dyDescent="0.3">
      <c r="A243" s="29"/>
      <c r="B243" s="12" t="s">
        <v>412</v>
      </c>
      <c r="C243" s="30"/>
      <c r="D243" s="30"/>
      <c r="E243" s="13" t="s">
        <v>407</v>
      </c>
      <c r="F243" s="31" t="s">
        <v>6</v>
      </c>
      <c r="G243" s="44"/>
      <c r="H243" s="56"/>
      <c r="I243" s="44"/>
      <c r="J243" s="78" t="s">
        <v>294</v>
      </c>
      <c r="K243" s="79"/>
      <c r="L243" s="35"/>
      <c r="M243" s="67"/>
    </row>
    <row r="244" spans="1:13" ht="15.6" x14ac:dyDescent="0.3">
      <c r="A244" s="23" t="s">
        <v>128</v>
      </c>
      <c r="B244" s="20"/>
      <c r="C244" s="25"/>
      <c r="D244" s="25"/>
      <c r="E244" s="32"/>
      <c r="F244" s="33"/>
      <c r="G244" s="44"/>
      <c r="H244" s="56"/>
      <c r="I244" s="44"/>
      <c r="J244" s="25"/>
      <c r="K244" s="25"/>
      <c r="L244" s="40">
        <v>41447</v>
      </c>
      <c r="M244" s="66"/>
    </row>
    <row r="245" spans="1:13" ht="16.2" x14ac:dyDescent="0.3">
      <c r="A245" s="29"/>
      <c r="B245" s="12" t="s">
        <v>413</v>
      </c>
      <c r="C245" s="30"/>
      <c r="D245" s="30"/>
      <c r="E245" s="13" t="s">
        <v>407</v>
      </c>
      <c r="F245" s="31" t="s">
        <v>6</v>
      </c>
      <c r="G245" s="44"/>
      <c r="H245" s="56"/>
      <c r="I245" s="44"/>
      <c r="J245" s="78" t="s">
        <v>294</v>
      </c>
      <c r="K245" s="79"/>
      <c r="L245" s="35"/>
      <c r="M245" s="67"/>
    </row>
    <row r="246" spans="1:13" ht="15.6" x14ac:dyDescent="0.3">
      <c r="A246" s="23" t="s">
        <v>129</v>
      </c>
      <c r="B246" s="20"/>
      <c r="C246" s="25"/>
      <c r="D246" s="25"/>
      <c r="E246" s="32"/>
      <c r="F246" s="33"/>
      <c r="G246" s="44"/>
      <c r="H246" s="56"/>
      <c r="I246" s="44"/>
      <c r="J246" s="25"/>
      <c r="K246" s="25"/>
      <c r="L246" s="40" t="e">
        <v>#REF!</v>
      </c>
      <c r="M246" s="66"/>
    </row>
    <row r="247" spans="1:13" ht="16.2" x14ac:dyDescent="0.3">
      <c r="A247" s="29"/>
      <c r="B247" s="12" t="s">
        <v>414</v>
      </c>
      <c r="C247" s="30"/>
      <c r="D247" s="30"/>
      <c r="E247" s="13" t="s">
        <v>407</v>
      </c>
      <c r="F247" s="31" t="s">
        <v>6</v>
      </c>
      <c r="G247" s="44"/>
      <c r="H247" s="56"/>
      <c r="I247" s="44"/>
      <c r="J247" s="78" t="s">
        <v>294</v>
      </c>
      <c r="K247" s="79"/>
      <c r="L247" s="35"/>
      <c r="M247" s="67"/>
    </row>
    <row r="248" spans="1:13" ht="15.6" x14ac:dyDescent="0.3">
      <c r="A248" s="23" t="s">
        <v>143</v>
      </c>
      <c r="B248" s="20"/>
      <c r="C248" s="25"/>
      <c r="D248" s="25"/>
      <c r="E248" s="32"/>
      <c r="F248" s="33"/>
      <c r="G248" s="44"/>
      <c r="H248" s="56"/>
      <c r="I248" s="44"/>
      <c r="J248" s="25"/>
      <c r="K248" s="25"/>
      <c r="L248" s="40">
        <v>41447</v>
      </c>
      <c r="M248" s="66"/>
    </row>
    <row r="249" spans="1:13" ht="16.2" x14ac:dyDescent="0.3">
      <c r="A249" s="29"/>
      <c r="B249" s="12" t="s">
        <v>414</v>
      </c>
      <c r="C249" s="30"/>
      <c r="D249" s="30"/>
      <c r="E249" s="13" t="s">
        <v>407</v>
      </c>
      <c r="F249" s="31" t="s">
        <v>6</v>
      </c>
      <c r="G249" s="44"/>
      <c r="H249" s="56"/>
      <c r="I249" s="44"/>
      <c r="J249" s="78" t="s">
        <v>294</v>
      </c>
      <c r="K249" s="79"/>
      <c r="L249" s="35"/>
      <c r="M249" s="67"/>
    </row>
    <row r="250" spans="1:13" ht="15.6" x14ac:dyDescent="0.3">
      <c r="A250" s="23" t="s">
        <v>130</v>
      </c>
      <c r="B250" s="20"/>
      <c r="C250" s="25"/>
      <c r="D250" s="25"/>
      <c r="E250" s="32"/>
      <c r="F250" s="33"/>
      <c r="G250" s="44"/>
      <c r="H250" s="56"/>
      <c r="I250" s="44"/>
      <c r="J250" s="25"/>
      <c r="K250" s="25"/>
      <c r="L250" s="40">
        <v>41447</v>
      </c>
      <c r="M250" s="66"/>
    </row>
    <row r="251" spans="1:13" ht="16.2" x14ac:dyDescent="0.3">
      <c r="A251" s="29"/>
      <c r="B251" s="12" t="s">
        <v>415</v>
      </c>
      <c r="C251" s="30"/>
      <c r="D251" s="30"/>
      <c r="E251" s="13" t="s">
        <v>407</v>
      </c>
      <c r="F251" s="31" t="s">
        <v>6</v>
      </c>
      <c r="G251" s="44"/>
      <c r="H251" s="56"/>
      <c r="I251" s="44"/>
      <c r="J251" s="78" t="s">
        <v>294</v>
      </c>
      <c r="K251" s="79"/>
      <c r="L251" s="35"/>
      <c r="M251" s="67"/>
    </row>
    <row r="252" spans="1:13" ht="15.6" x14ac:dyDescent="0.3">
      <c r="A252" s="23" t="s">
        <v>131</v>
      </c>
      <c r="B252" s="20"/>
      <c r="C252" s="25"/>
      <c r="D252" s="25"/>
      <c r="E252" s="32"/>
      <c r="F252" s="33"/>
      <c r="G252" s="44"/>
      <c r="H252" s="56"/>
      <c r="I252" s="44"/>
      <c r="J252" s="25"/>
      <c r="K252" s="25"/>
      <c r="L252" s="40">
        <v>41519</v>
      </c>
      <c r="M252" s="66"/>
    </row>
    <row r="253" spans="1:13" ht="16.8" thickBot="1" x14ac:dyDescent="0.35">
      <c r="A253" s="29"/>
      <c r="B253" s="12" t="s">
        <v>416</v>
      </c>
      <c r="C253" s="30"/>
      <c r="D253" s="30"/>
      <c r="E253" s="13" t="s">
        <v>417</v>
      </c>
      <c r="F253" s="31" t="s">
        <v>6</v>
      </c>
      <c r="G253" s="44"/>
      <c r="H253" s="56"/>
      <c r="I253" s="44"/>
      <c r="J253" s="78" t="s">
        <v>294</v>
      </c>
      <c r="K253" s="79"/>
      <c r="L253" s="35"/>
      <c r="M253" s="67"/>
    </row>
    <row r="254" spans="1:13" ht="16.2" thickBot="1" x14ac:dyDescent="0.35">
      <c r="A254" s="23" t="s">
        <v>132</v>
      </c>
      <c r="B254" s="20"/>
      <c r="C254" s="25"/>
      <c r="D254" s="25"/>
      <c r="E254" s="32"/>
      <c r="F254" s="33"/>
      <c r="G254" s="49" t="str">
        <f>IF(H254="◄","◄",IF(H254="ok","►",""))</f>
        <v>◄</v>
      </c>
      <c r="H254" s="50" t="str">
        <f>IF(H255&gt;0,"OK","◄")</f>
        <v>◄</v>
      </c>
      <c r="I254" s="51" t="str">
        <f>IF(AND(J254="◄",K254="►"),"◄?►",IF(J254="◄","◄",IF(K254="►","►","")))</f>
        <v>◄</v>
      </c>
      <c r="J254" s="27" t="str">
        <f>IF(J255&gt;0,"","◄")</f>
        <v>◄</v>
      </c>
      <c r="K254" s="28" t="str">
        <f>IF(K255,"►","")</f>
        <v/>
      </c>
      <c r="L254" s="40">
        <v>41530</v>
      </c>
      <c r="M254" s="66"/>
    </row>
    <row r="255" spans="1:13" ht="15.6" x14ac:dyDescent="0.3">
      <c r="A255" s="29"/>
      <c r="B255" s="12" t="s">
        <v>418</v>
      </c>
      <c r="C255" s="30"/>
      <c r="D255" s="30"/>
      <c r="E255" s="13" t="s">
        <v>419</v>
      </c>
      <c r="F255" s="31" t="s">
        <v>6</v>
      </c>
      <c r="G255" s="52" t="str">
        <f>IF(H255&gt;0,"ok","◄")</f>
        <v>◄</v>
      </c>
      <c r="H255" s="53"/>
      <c r="I255" s="52" t="str">
        <f>IF(AND(J255="",K255&gt;0),"?",IF(J255="","◄",IF(K255&gt;=1,"►","")))</f>
        <v>◄</v>
      </c>
      <c r="J255" s="4"/>
      <c r="K255" s="6"/>
      <c r="L255" s="1"/>
      <c r="M255" s="67"/>
    </row>
    <row r="256" spans="1:13" ht="15.6" x14ac:dyDescent="0.3">
      <c r="A256" s="23" t="s">
        <v>133</v>
      </c>
      <c r="B256" s="20"/>
      <c r="C256" s="25"/>
      <c r="D256" s="25"/>
      <c r="E256" s="32"/>
      <c r="F256" s="33"/>
      <c r="G256" s="44"/>
      <c r="H256" s="58" t="str">
        <f>RIGHT(E255,13)</f>
        <v xml:space="preserve"> N°. 4 / 2013</v>
      </c>
      <c r="I256" s="44"/>
      <c r="J256" s="25"/>
      <c r="K256" s="25"/>
      <c r="L256" s="40">
        <v>41530</v>
      </c>
      <c r="M256" s="66"/>
    </row>
    <row r="257" spans="1:13" ht="16.2" x14ac:dyDescent="0.3">
      <c r="A257" s="29"/>
      <c r="B257" s="12" t="s">
        <v>420</v>
      </c>
      <c r="C257" s="30"/>
      <c r="D257" s="30"/>
      <c r="E257" s="13" t="s">
        <v>419</v>
      </c>
      <c r="F257" s="31" t="s">
        <v>6</v>
      </c>
      <c r="G257" s="44"/>
      <c r="H257" s="56"/>
      <c r="I257" s="44"/>
      <c r="J257" s="78" t="s">
        <v>294</v>
      </c>
      <c r="K257" s="79"/>
      <c r="L257" s="35"/>
      <c r="M257" s="67"/>
    </row>
    <row r="258" spans="1:13" ht="15.6" x14ac:dyDescent="0.3">
      <c r="A258" s="23" t="s">
        <v>134</v>
      </c>
      <c r="B258" s="20"/>
      <c r="C258" s="25"/>
      <c r="D258" s="25"/>
      <c r="E258" s="32"/>
      <c r="F258" s="33"/>
      <c r="G258" s="44"/>
      <c r="H258" s="56"/>
      <c r="I258" s="44"/>
      <c r="J258" s="25"/>
      <c r="K258" s="25"/>
      <c r="L258" s="40">
        <v>41530</v>
      </c>
      <c r="M258" s="66"/>
    </row>
    <row r="259" spans="1:13" ht="16.2" x14ac:dyDescent="0.3">
      <c r="A259" s="29"/>
      <c r="B259" s="12" t="s">
        <v>421</v>
      </c>
      <c r="C259" s="30"/>
      <c r="D259" s="30"/>
      <c r="E259" s="13" t="s">
        <v>419</v>
      </c>
      <c r="F259" s="31" t="s">
        <v>6</v>
      </c>
      <c r="G259" s="44"/>
      <c r="H259" s="56"/>
      <c r="I259" s="44"/>
      <c r="J259" s="78" t="s">
        <v>294</v>
      </c>
      <c r="K259" s="79"/>
      <c r="L259" s="35"/>
      <c r="M259" s="67"/>
    </row>
    <row r="260" spans="1:13" ht="15.6" x14ac:dyDescent="0.3">
      <c r="A260" s="23" t="s">
        <v>135</v>
      </c>
      <c r="B260" s="20"/>
      <c r="C260" s="25"/>
      <c r="D260" s="25"/>
      <c r="E260" s="32"/>
      <c r="F260" s="33"/>
      <c r="G260" s="44"/>
      <c r="H260" s="56"/>
      <c r="I260" s="44"/>
      <c r="J260" s="25"/>
      <c r="K260" s="25"/>
      <c r="L260" s="40">
        <v>41530</v>
      </c>
      <c r="M260" s="66"/>
    </row>
    <row r="261" spans="1:13" ht="15.6" customHeight="1" x14ac:dyDescent="0.3">
      <c r="A261" s="29"/>
      <c r="B261" s="12" t="s">
        <v>422</v>
      </c>
      <c r="C261" s="30"/>
      <c r="D261" s="30"/>
      <c r="E261" s="13" t="s">
        <v>419</v>
      </c>
      <c r="F261" s="31" t="s">
        <v>6</v>
      </c>
      <c r="G261" s="44"/>
      <c r="H261" s="56"/>
      <c r="I261" s="44"/>
      <c r="J261" s="78" t="s">
        <v>294</v>
      </c>
      <c r="K261" s="79"/>
      <c r="L261" s="35"/>
      <c r="M261" s="67"/>
    </row>
    <row r="262" spans="1:13" ht="32.4" customHeight="1" x14ac:dyDescent="0.3">
      <c r="A262" s="100" t="s">
        <v>136</v>
      </c>
      <c r="B262" s="101"/>
      <c r="C262" s="101"/>
      <c r="D262" s="101"/>
      <c r="E262" s="102"/>
      <c r="F262" s="33"/>
      <c r="G262" s="44"/>
      <c r="H262" s="56"/>
      <c r="I262" s="44"/>
      <c r="J262" s="25"/>
      <c r="K262" s="25"/>
      <c r="L262" s="40">
        <v>41530</v>
      </c>
      <c r="M262" s="66"/>
    </row>
    <row r="263" spans="1:13" ht="16.2" x14ac:dyDescent="0.3">
      <c r="A263" s="29"/>
      <c r="B263" s="12" t="s">
        <v>416</v>
      </c>
      <c r="C263" s="30"/>
      <c r="D263" s="30"/>
      <c r="E263" s="13" t="s">
        <v>417</v>
      </c>
      <c r="F263" s="31" t="s">
        <v>6</v>
      </c>
      <c r="G263" s="44"/>
      <c r="H263" s="56"/>
      <c r="I263" s="44"/>
      <c r="J263" s="78" t="s">
        <v>294</v>
      </c>
      <c r="K263" s="79"/>
      <c r="L263" s="35"/>
      <c r="M263" s="67"/>
    </row>
    <row r="264" spans="1:13" ht="31.8" customHeight="1" x14ac:dyDescent="0.3">
      <c r="A264" s="83" t="s">
        <v>137</v>
      </c>
      <c r="B264" s="84"/>
      <c r="C264" s="84"/>
      <c r="D264" s="84"/>
      <c r="E264" s="85"/>
      <c r="F264" s="33"/>
      <c r="G264" s="44"/>
      <c r="H264" s="56"/>
      <c r="I264" s="44"/>
      <c r="J264" s="25"/>
      <c r="K264" s="25"/>
      <c r="L264" s="40">
        <v>41573</v>
      </c>
      <c r="M264" s="66"/>
    </row>
    <row r="265" spans="1:13" ht="16.2" x14ac:dyDescent="0.3">
      <c r="A265" s="29"/>
      <c r="B265" s="12" t="s">
        <v>423</v>
      </c>
      <c r="C265" s="30"/>
      <c r="D265" s="30"/>
      <c r="E265" s="13" t="s">
        <v>419</v>
      </c>
      <c r="F265" s="31" t="s">
        <v>6</v>
      </c>
      <c r="G265" s="44"/>
      <c r="H265" s="56"/>
      <c r="I265" s="44"/>
      <c r="J265" s="78" t="s">
        <v>294</v>
      </c>
      <c r="K265" s="79"/>
      <c r="L265" s="35"/>
      <c r="M265" s="67"/>
    </row>
    <row r="266" spans="1:13" ht="15.6" x14ac:dyDescent="0.3">
      <c r="A266" s="23" t="s">
        <v>138</v>
      </c>
      <c r="B266" s="20"/>
      <c r="C266" s="25"/>
      <c r="D266" s="25"/>
      <c r="E266" s="32"/>
      <c r="F266" s="33"/>
      <c r="G266" s="44"/>
      <c r="H266" s="56"/>
      <c r="I266" s="44"/>
      <c r="J266" s="25"/>
      <c r="K266" s="25"/>
      <c r="L266" s="40">
        <v>40474</v>
      </c>
      <c r="M266" s="66"/>
    </row>
    <row r="267" spans="1:13" ht="16.2" x14ac:dyDescent="0.3">
      <c r="A267" s="29"/>
      <c r="B267" s="12" t="s">
        <v>424</v>
      </c>
      <c r="C267" s="30"/>
      <c r="D267" s="30"/>
      <c r="E267" s="13" t="s">
        <v>419</v>
      </c>
      <c r="F267" s="31" t="s">
        <v>6</v>
      </c>
      <c r="G267" s="44"/>
      <c r="H267" s="56"/>
      <c r="I267" s="44"/>
      <c r="J267" s="78" t="s">
        <v>294</v>
      </c>
      <c r="K267" s="79"/>
      <c r="L267" s="35"/>
      <c r="M267" s="67"/>
    </row>
    <row r="268" spans="1:13" ht="15.6" x14ac:dyDescent="0.3">
      <c r="A268" s="23" t="s">
        <v>139</v>
      </c>
      <c r="B268" s="20"/>
      <c r="C268" s="25"/>
      <c r="D268" s="25"/>
      <c r="E268" s="32"/>
      <c r="F268" s="33"/>
      <c r="G268" s="44"/>
      <c r="H268" s="56"/>
      <c r="I268" s="44"/>
      <c r="J268" s="25"/>
      <c r="K268" s="25"/>
      <c r="L268" s="40">
        <v>41573</v>
      </c>
      <c r="M268" s="66"/>
    </row>
    <row r="269" spans="1:13" ht="16.2" x14ac:dyDescent="0.3">
      <c r="A269" s="29"/>
      <c r="B269" s="12" t="s">
        <v>425</v>
      </c>
      <c r="C269" s="30"/>
      <c r="D269" s="30"/>
      <c r="E269" s="13" t="s">
        <v>419</v>
      </c>
      <c r="F269" s="31" t="s">
        <v>6</v>
      </c>
      <c r="G269" s="44"/>
      <c r="H269" s="56"/>
      <c r="I269" s="44"/>
      <c r="J269" s="78" t="s">
        <v>294</v>
      </c>
      <c r="K269" s="79"/>
      <c r="L269" s="35"/>
      <c r="M269" s="67"/>
    </row>
    <row r="270" spans="1:13" ht="34.200000000000003" customHeight="1" x14ac:dyDescent="0.3">
      <c r="A270" s="83" t="s">
        <v>140</v>
      </c>
      <c r="B270" s="84"/>
      <c r="C270" s="84"/>
      <c r="D270" s="84"/>
      <c r="E270" s="85"/>
      <c r="F270" s="33"/>
      <c r="G270" s="44"/>
      <c r="H270" s="56"/>
      <c r="I270" s="44"/>
      <c r="J270" s="25"/>
      <c r="K270" s="25"/>
      <c r="L270" s="40">
        <v>41573</v>
      </c>
      <c r="M270" s="66"/>
    </row>
    <row r="271" spans="1:13" ht="16.8" thickBot="1" x14ac:dyDescent="0.35">
      <c r="A271" s="29"/>
      <c r="B271" s="12" t="s">
        <v>426</v>
      </c>
      <c r="C271" s="30"/>
      <c r="D271" s="30"/>
      <c r="E271" s="13" t="s">
        <v>419</v>
      </c>
      <c r="F271" s="31" t="s">
        <v>6</v>
      </c>
      <c r="G271" s="44"/>
      <c r="H271" s="56"/>
      <c r="I271" s="44"/>
      <c r="J271" s="78" t="s">
        <v>294</v>
      </c>
      <c r="K271" s="79"/>
      <c r="L271" s="35"/>
      <c r="M271" s="67"/>
    </row>
    <row r="272" spans="1:13" ht="16.2" thickBot="1" x14ac:dyDescent="0.35">
      <c r="A272" s="23" t="s">
        <v>144</v>
      </c>
      <c r="B272" s="20"/>
      <c r="C272" s="25"/>
      <c r="D272" s="25"/>
      <c r="E272" s="32">
        <v>0</v>
      </c>
      <c r="F272" s="33"/>
      <c r="G272" s="49" t="str">
        <f>IF(H272="◄","◄",IF(H272="ok","►",""))</f>
        <v>◄</v>
      </c>
      <c r="H272" s="50" t="str">
        <f>IF(H273&gt;0,"OK","◄")</f>
        <v>◄</v>
      </c>
      <c r="I272" s="51" t="str">
        <f>IF(AND(J272="◄",K272="►"),"◄?►",IF(J272="◄","◄",IF(K272="►","►","")))</f>
        <v>◄</v>
      </c>
      <c r="J272" s="27" t="str">
        <f>IF(J273&gt;0,"","◄")</f>
        <v>◄</v>
      </c>
      <c r="K272" s="28" t="str">
        <f>IF(K273,"►","")</f>
        <v/>
      </c>
      <c r="L272" s="40">
        <v>41664</v>
      </c>
      <c r="M272" s="66"/>
    </row>
    <row r="273" spans="1:13" ht="15.6" x14ac:dyDescent="0.3">
      <c r="A273" s="29"/>
      <c r="B273" s="12" t="s">
        <v>427</v>
      </c>
      <c r="C273" s="30"/>
      <c r="D273" s="30"/>
      <c r="E273" s="13" t="s">
        <v>417</v>
      </c>
      <c r="F273" s="31" t="s">
        <v>6</v>
      </c>
      <c r="G273" s="52" t="str">
        <f>IF(H273&gt;0,"ok","◄")</f>
        <v>◄</v>
      </c>
      <c r="H273" s="53"/>
      <c r="I273" s="52" t="str">
        <f>IF(AND(J273="",K273&gt;0),"?",IF(J273="","◄",IF(K273&gt;=1,"►","")))</f>
        <v>◄</v>
      </c>
      <c r="J273" s="4"/>
      <c r="K273" s="6"/>
      <c r="L273" s="1"/>
      <c r="M273" s="67"/>
    </row>
    <row r="274" spans="1:13" ht="15.6" x14ac:dyDescent="0.3">
      <c r="A274" s="23" t="s">
        <v>145</v>
      </c>
      <c r="B274" s="20"/>
      <c r="C274" s="25"/>
      <c r="D274" s="25"/>
      <c r="E274" s="32"/>
      <c r="F274" s="33"/>
      <c r="G274" s="44"/>
      <c r="H274" s="58" t="str">
        <f>RIGHT(E273,13)</f>
        <v xml:space="preserve"> N°. 1 / 2014</v>
      </c>
      <c r="I274" s="44"/>
      <c r="J274" s="25"/>
      <c r="K274" s="25"/>
      <c r="L274" s="40">
        <v>41664</v>
      </c>
      <c r="M274" s="66"/>
    </row>
    <row r="275" spans="1:13" ht="16.2" x14ac:dyDescent="0.3">
      <c r="A275" s="29"/>
      <c r="B275" s="12" t="s">
        <v>428</v>
      </c>
      <c r="C275" s="30"/>
      <c r="D275" s="30"/>
      <c r="E275" s="13" t="s">
        <v>417</v>
      </c>
      <c r="F275" s="31" t="s">
        <v>6</v>
      </c>
      <c r="G275" s="44"/>
      <c r="H275" s="56"/>
      <c r="I275" s="44"/>
      <c r="J275" s="78" t="s">
        <v>294</v>
      </c>
      <c r="K275" s="79"/>
      <c r="L275" s="35"/>
      <c r="M275" s="67"/>
    </row>
    <row r="276" spans="1:13" ht="15.6" x14ac:dyDescent="0.3">
      <c r="A276" s="23" t="s">
        <v>146</v>
      </c>
      <c r="B276" s="20"/>
      <c r="C276" s="25"/>
      <c r="D276" s="25"/>
      <c r="E276" s="32"/>
      <c r="F276" s="33"/>
      <c r="G276" s="44"/>
      <c r="H276" s="56"/>
      <c r="I276" s="44"/>
      <c r="J276" s="25"/>
      <c r="K276" s="25"/>
      <c r="L276" s="40">
        <v>41685</v>
      </c>
      <c r="M276" s="66"/>
    </row>
    <row r="277" spans="1:13" ht="16.2" x14ac:dyDescent="0.3">
      <c r="A277" s="29"/>
      <c r="B277" s="12" t="s">
        <v>429</v>
      </c>
      <c r="C277" s="30"/>
      <c r="D277" s="30"/>
      <c r="E277" s="13" t="s">
        <v>417</v>
      </c>
      <c r="F277" s="31" t="s">
        <v>6</v>
      </c>
      <c r="G277" s="44"/>
      <c r="H277" s="56"/>
      <c r="I277" s="44"/>
      <c r="J277" s="78" t="s">
        <v>294</v>
      </c>
      <c r="K277" s="79"/>
      <c r="L277" s="35"/>
      <c r="M277" s="67"/>
    </row>
    <row r="278" spans="1:13" ht="15.6" x14ac:dyDescent="0.3">
      <c r="A278" s="23" t="s">
        <v>147</v>
      </c>
      <c r="B278" s="20"/>
      <c r="C278" s="25"/>
      <c r="D278" s="25"/>
      <c r="E278" s="32"/>
      <c r="F278" s="33"/>
      <c r="G278" s="44"/>
      <c r="H278" s="56"/>
      <c r="I278" s="44"/>
      <c r="J278" s="25"/>
      <c r="K278" s="25"/>
      <c r="L278" s="40">
        <v>41685</v>
      </c>
      <c r="M278" s="66"/>
    </row>
    <row r="279" spans="1:13" ht="16.2" x14ac:dyDescent="0.3">
      <c r="A279" s="29"/>
      <c r="B279" s="12" t="s">
        <v>430</v>
      </c>
      <c r="C279" s="30"/>
      <c r="D279" s="30"/>
      <c r="E279" s="13" t="s">
        <v>417</v>
      </c>
      <c r="F279" s="31" t="s">
        <v>6</v>
      </c>
      <c r="G279" s="44"/>
      <c r="H279" s="56"/>
      <c r="I279" s="44"/>
      <c r="J279" s="78" t="s">
        <v>294</v>
      </c>
      <c r="K279" s="79"/>
      <c r="L279" s="35"/>
      <c r="M279" s="67"/>
    </row>
    <row r="280" spans="1:13" ht="15.6" x14ac:dyDescent="0.3">
      <c r="A280" s="23" t="s">
        <v>148</v>
      </c>
      <c r="B280" s="20"/>
      <c r="C280" s="25"/>
      <c r="D280" s="25"/>
      <c r="E280" s="32"/>
      <c r="F280" s="33"/>
      <c r="G280" s="44"/>
      <c r="H280" s="56"/>
      <c r="I280" s="44"/>
      <c r="J280" s="25"/>
      <c r="K280" s="25"/>
      <c r="L280" s="40">
        <v>41706</v>
      </c>
      <c r="M280" s="66"/>
    </row>
    <row r="281" spans="1:13" ht="16.2" x14ac:dyDescent="0.3">
      <c r="A281" s="29"/>
      <c r="B281" s="12" t="s">
        <v>431</v>
      </c>
      <c r="C281" s="30"/>
      <c r="D281" s="30"/>
      <c r="E281" s="13" t="s">
        <v>417</v>
      </c>
      <c r="F281" s="31" t="s">
        <v>6</v>
      </c>
      <c r="G281" s="44"/>
      <c r="H281" s="56"/>
      <c r="I281" s="44"/>
      <c r="J281" s="78" t="s">
        <v>294</v>
      </c>
      <c r="K281" s="79"/>
      <c r="L281" s="35"/>
      <c r="M281" s="67"/>
    </row>
    <row r="282" spans="1:13" ht="15.6" x14ac:dyDescent="0.3">
      <c r="A282" s="23" t="s">
        <v>149</v>
      </c>
      <c r="B282" s="20"/>
      <c r="C282" s="25"/>
      <c r="D282" s="25"/>
      <c r="E282" s="32"/>
      <c r="F282" s="33"/>
      <c r="G282" s="44"/>
      <c r="H282" s="56"/>
      <c r="I282" s="44"/>
      <c r="J282" s="25"/>
      <c r="K282" s="25"/>
      <c r="L282" s="40">
        <v>41706</v>
      </c>
      <c r="M282" s="66"/>
    </row>
    <row r="283" spans="1:13" ht="16.8" thickBot="1" x14ac:dyDescent="0.35">
      <c r="A283" s="29"/>
      <c r="B283" s="12" t="s">
        <v>432</v>
      </c>
      <c r="C283" s="30"/>
      <c r="D283" s="30"/>
      <c r="E283" s="13" t="s">
        <v>417</v>
      </c>
      <c r="F283" s="31" t="s">
        <v>6</v>
      </c>
      <c r="G283" s="44"/>
      <c r="H283" s="56"/>
      <c r="I283" s="44"/>
      <c r="J283" s="78" t="s">
        <v>294</v>
      </c>
      <c r="K283" s="79"/>
      <c r="L283" s="35"/>
      <c r="M283" s="67"/>
    </row>
    <row r="284" spans="1:13" ht="16.2" thickBot="1" x14ac:dyDescent="0.35">
      <c r="A284" s="23" t="s">
        <v>150</v>
      </c>
      <c r="B284" s="20"/>
      <c r="C284" s="25"/>
      <c r="D284" s="25"/>
      <c r="E284" s="32"/>
      <c r="F284" s="33"/>
      <c r="G284" s="49" t="str">
        <f>IF(H284="◄","◄",IF(H284="ok","►",""))</f>
        <v>◄</v>
      </c>
      <c r="H284" s="50" t="str">
        <f>IF(H285&gt;0,"OK","◄")</f>
        <v>◄</v>
      </c>
      <c r="I284" s="51" t="str">
        <f>IF(AND(J284="◄",K284="►"),"◄?►",IF(J284="◄","◄",IF(K284="►","►","")))</f>
        <v>◄</v>
      </c>
      <c r="J284" s="27" t="str">
        <f>IF(J285&gt;0,"","◄")</f>
        <v>◄</v>
      </c>
      <c r="K284" s="28" t="str">
        <f>IF(K285,"►","")</f>
        <v/>
      </c>
      <c r="L284" s="40">
        <v>41748</v>
      </c>
      <c r="M284" s="66"/>
    </row>
    <row r="285" spans="1:13" ht="16.8" customHeight="1" x14ac:dyDescent="0.3">
      <c r="A285" s="29"/>
      <c r="B285" s="12" t="s">
        <v>433</v>
      </c>
      <c r="C285" s="30"/>
      <c r="D285" s="30"/>
      <c r="E285" s="13" t="s">
        <v>434</v>
      </c>
      <c r="F285" s="31" t="s">
        <v>6</v>
      </c>
      <c r="G285" s="52" t="str">
        <f>IF(H285&gt;0,"ok","◄")</f>
        <v>◄</v>
      </c>
      <c r="H285" s="53"/>
      <c r="I285" s="52" t="str">
        <f>IF(AND(J285="",K285&gt;0),"?",IF(J285="","◄",IF(K285&gt;=1,"►","")))</f>
        <v>◄</v>
      </c>
      <c r="J285" s="4"/>
      <c r="K285" s="6"/>
      <c r="L285" s="1"/>
      <c r="M285" s="67"/>
    </row>
    <row r="286" spans="1:13" ht="15.6" x14ac:dyDescent="0.3">
      <c r="A286" s="23" t="s">
        <v>284</v>
      </c>
      <c r="B286" s="20"/>
      <c r="C286" s="25"/>
      <c r="D286" s="25"/>
      <c r="E286" s="32"/>
      <c r="F286" s="33"/>
      <c r="G286" s="44"/>
      <c r="H286" s="58" t="str">
        <f>RIGHT(E285,13)</f>
        <v xml:space="preserve"> N°. 2 / 2014</v>
      </c>
      <c r="I286" s="44"/>
      <c r="J286" s="25"/>
      <c r="K286" s="25"/>
      <c r="L286" s="40">
        <v>41748</v>
      </c>
      <c r="M286" s="66"/>
    </row>
    <row r="287" spans="1:13" ht="16.2" x14ac:dyDescent="0.3">
      <c r="A287" s="29"/>
      <c r="B287" s="12" t="s">
        <v>435</v>
      </c>
      <c r="C287" s="30"/>
      <c r="D287" s="30"/>
      <c r="E287" s="13" t="s">
        <v>434</v>
      </c>
      <c r="F287" s="31" t="s">
        <v>6</v>
      </c>
      <c r="G287" s="44"/>
      <c r="H287" s="56"/>
      <c r="I287" s="44"/>
      <c r="J287" s="78" t="s">
        <v>294</v>
      </c>
      <c r="K287" s="79"/>
      <c r="L287" s="35"/>
      <c r="M287" s="67"/>
    </row>
    <row r="288" spans="1:13" ht="15.6" x14ac:dyDescent="0.3">
      <c r="A288" s="23" t="s">
        <v>151</v>
      </c>
      <c r="B288" s="20"/>
      <c r="C288" s="25"/>
      <c r="D288" s="25"/>
      <c r="E288" s="32"/>
      <c r="F288" s="33"/>
      <c r="G288" s="44"/>
      <c r="H288" s="56"/>
      <c r="I288" s="44"/>
      <c r="J288" s="25"/>
      <c r="K288" s="25"/>
      <c r="L288" s="40">
        <v>41797</v>
      </c>
      <c r="M288" s="66"/>
    </row>
    <row r="289" spans="1:13" ht="16.2" x14ac:dyDescent="0.3">
      <c r="A289" s="29"/>
      <c r="B289" s="12" t="s">
        <v>436</v>
      </c>
      <c r="C289" s="30"/>
      <c r="D289" s="30"/>
      <c r="E289" s="13" t="s">
        <v>434</v>
      </c>
      <c r="F289" s="31" t="s">
        <v>6</v>
      </c>
      <c r="G289" s="44"/>
      <c r="H289" s="56"/>
      <c r="I289" s="44"/>
      <c r="J289" s="78" t="s">
        <v>294</v>
      </c>
      <c r="K289" s="79"/>
      <c r="L289" s="35"/>
      <c r="M289" s="67"/>
    </row>
    <row r="290" spans="1:13" ht="15.6" x14ac:dyDescent="0.3">
      <c r="A290" s="23" t="s">
        <v>152</v>
      </c>
      <c r="B290" s="20"/>
      <c r="C290" s="25"/>
      <c r="D290" s="25"/>
      <c r="E290" s="32"/>
      <c r="F290" s="33"/>
      <c r="G290" s="44"/>
      <c r="H290" s="56"/>
      <c r="I290" s="44"/>
      <c r="J290" s="25"/>
      <c r="K290" s="25"/>
      <c r="L290" s="40">
        <v>41797</v>
      </c>
      <c r="M290" s="66"/>
    </row>
    <row r="291" spans="1:13" ht="16.2" x14ac:dyDescent="0.3">
      <c r="A291" s="29"/>
      <c r="B291" s="12" t="s">
        <v>437</v>
      </c>
      <c r="C291" s="30"/>
      <c r="D291" s="30"/>
      <c r="E291" s="13" t="s">
        <v>372</v>
      </c>
      <c r="F291" s="31" t="s">
        <v>6</v>
      </c>
      <c r="G291" s="44"/>
      <c r="H291" s="56"/>
      <c r="I291" s="44"/>
      <c r="J291" s="78" t="s">
        <v>294</v>
      </c>
      <c r="K291" s="79"/>
      <c r="L291" s="35"/>
      <c r="M291" s="67"/>
    </row>
    <row r="292" spans="1:13" ht="34.200000000000003" customHeight="1" x14ac:dyDescent="0.3">
      <c r="A292" s="83" t="s">
        <v>581</v>
      </c>
      <c r="B292" s="84"/>
      <c r="C292" s="84"/>
      <c r="D292" s="84"/>
      <c r="E292" s="85"/>
      <c r="F292" s="33"/>
      <c r="G292" s="44"/>
      <c r="H292" s="56"/>
      <c r="I292" s="44"/>
      <c r="J292" s="25"/>
      <c r="K292" s="25"/>
      <c r="L292" s="40">
        <v>41797</v>
      </c>
      <c r="M292" s="66"/>
    </row>
    <row r="293" spans="1:13" ht="16.8" thickBot="1" x14ac:dyDescent="0.35">
      <c r="A293" s="29"/>
      <c r="B293" s="12" t="s">
        <v>438</v>
      </c>
      <c r="C293" s="30"/>
      <c r="D293" s="30"/>
      <c r="E293" s="13" t="s">
        <v>434</v>
      </c>
      <c r="F293" s="31" t="s">
        <v>6</v>
      </c>
      <c r="G293" s="44"/>
      <c r="H293" s="56"/>
      <c r="I293" s="44"/>
      <c r="J293" s="78" t="s">
        <v>294</v>
      </c>
      <c r="K293" s="79"/>
      <c r="L293" s="35"/>
      <c r="M293" s="67"/>
    </row>
    <row r="294" spans="1:13" ht="16.2" thickBot="1" x14ac:dyDescent="0.35">
      <c r="A294" s="23" t="s">
        <v>153</v>
      </c>
      <c r="B294" s="20"/>
      <c r="C294" s="25"/>
      <c r="D294" s="25"/>
      <c r="E294" s="32"/>
      <c r="F294" s="33"/>
      <c r="G294" s="49" t="str">
        <f>IF(H294="◄","◄",IF(H294="ok","►",""))</f>
        <v>◄</v>
      </c>
      <c r="H294" s="50" t="str">
        <f>IF(H295&gt;0,"OK","◄")</f>
        <v>◄</v>
      </c>
      <c r="I294" s="51" t="str">
        <f>IF(AND(J294="◄",K294="►"),"◄?►",IF(J294="◄","◄",IF(K294="►","►","")))</f>
        <v>◄</v>
      </c>
      <c r="J294" s="27" t="str">
        <f>IF(J295&gt;0,"","◄")</f>
        <v>◄</v>
      </c>
      <c r="K294" s="28" t="str">
        <f>IF(K295,"►","")</f>
        <v/>
      </c>
      <c r="L294" s="40">
        <v>41825</v>
      </c>
      <c r="M294" s="66"/>
    </row>
    <row r="295" spans="1:13" ht="15.6" x14ac:dyDescent="0.3">
      <c r="A295" s="29"/>
      <c r="B295" s="12" t="s">
        <v>439</v>
      </c>
      <c r="C295" s="30"/>
      <c r="D295" s="30"/>
      <c r="E295" s="13" t="s">
        <v>440</v>
      </c>
      <c r="F295" s="31" t="s">
        <v>6</v>
      </c>
      <c r="G295" s="52" t="str">
        <f>IF(H295&gt;0,"ok","◄")</f>
        <v>◄</v>
      </c>
      <c r="H295" s="53"/>
      <c r="I295" s="52" t="str">
        <f>IF(AND(J295="",K295&gt;0),"?",IF(J295="","◄",IF(K295&gt;=1,"►","")))</f>
        <v>◄</v>
      </c>
      <c r="J295" s="4"/>
      <c r="K295" s="6"/>
      <c r="L295" s="1"/>
      <c r="M295" s="67"/>
    </row>
    <row r="296" spans="1:13" ht="15.6" x14ac:dyDescent="0.3">
      <c r="A296" s="23" t="s">
        <v>154</v>
      </c>
      <c r="B296" s="20"/>
      <c r="C296" s="25"/>
      <c r="D296" s="25"/>
      <c r="E296" s="32"/>
      <c r="F296" s="33"/>
      <c r="G296" s="44"/>
      <c r="H296" s="58" t="str">
        <f>RIGHT(E295,13)</f>
        <v xml:space="preserve"> N°. 3 / 2014</v>
      </c>
      <c r="I296" s="44"/>
      <c r="J296" s="25"/>
      <c r="K296" s="25"/>
      <c r="L296" s="40">
        <v>41825</v>
      </c>
      <c r="M296" s="66"/>
    </row>
    <row r="297" spans="1:13" ht="16.2" x14ac:dyDescent="0.3">
      <c r="A297" s="29"/>
      <c r="B297" s="12" t="s">
        <v>441</v>
      </c>
      <c r="C297" s="30"/>
      <c r="D297" s="30"/>
      <c r="E297" s="13" t="s">
        <v>440</v>
      </c>
      <c r="F297" s="31" t="s">
        <v>6</v>
      </c>
      <c r="G297" s="44"/>
      <c r="H297" s="56"/>
      <c r="I297" s="44"/>
      <c r="J297" s="78" t="s">
        <v>294</v>
      </c>
      <c r="K297" s="79"/>
      <c r="L297" s="35"/>
      <c r="M297" s="67"/>
    </row>
    <row r="298" spans="1:13" ht="15.6" x14ac:dyDescent="0.3">
      <c r="A298" s="23" t="s">
        <v>155</v>
      </c>
      <c r="B298" s="20"/>
      <c r="C298" s="25"/>
      <c r="D298" s="25"/>
      <c r="E298" s="32"/>
      <c r="F298" s="33"/>
      <c r="G298" s="44"/>
      <c r="H298" s="56"/>
      <c r="I298" s="44"/>
      <c r="J298" s="25"/>
      <c r="K298" s="25"/>
      <c r="L298" s="40">
        <v>41825</v>
      </c>
      <c r="M298" s="66"/>
    </row>
    <row r="299" spans="1:13" ht="16.2" x14ac:dyDescent="0.3">
      <c r="A299" s="29"/>
      <c r="B299" s="12" t="s">
        <v>442</v>
      </c>
      <c r="C299" s="30"/>
      <c r="D299" s="30"/>
      <c r="E299" s="13" t="s">
        <v>440</v>
      </c>
      <c r="F299" s="31" t="s">
        <v>6</v>
      </c>
      <c r="G299" s="44"/>
      <c r="H299" s="56"/>
      <c r="I299" s="44"/>
      <c r="J299" s="78" t="s">
        <v>294</v>
      </c>
      <c r="K299" s="79"/>
      <c r="L299" s="35"/>
      <c r="M299" s="67"/>
    </row>
    <row r="300" spans="1:13" ht="15.6" x14ac:dyDescent="0.3">
      <c r="A300" s="23" t="s">
        <v>156</v>
      </c>
      <c r="B300" s="20"/>
      <c r="C300" s="25"/>
      <c r="D300" s="25"/>
      <c r="E300" s="32"/>
      <c r="F300" s="33"/>
      <c r="G300" s="44"/>
      <c r="H300" s="56"/>
      <c r="I300" s="44"/>
      <c r="J300" s="25"/>
      <c r="K300" s="25"/>
      <c r="L300" s="40">
        <v>41888</v>
      </c>
      <c r="M300" s="66"/>
    </row>
    <row r="301" spans="1:13" ht="16.2" x14ac:dyDescent="0.3">
      <c r="A301" s="29"/>
      <c r="B301" s="12" t="s">
        <v>443</v>
      </c>
      <c r="C301" s="30"/>
      <c r="D301" s="30"/>
      <c r="E301" s="13" t="s">
        <v>440</v>
      </c>
      <c r="F301" s="31" t="s">
        <v>6</v>
      </c>
      <c r="G301" s="44"/>
      <c r="H301" s="56"/>
      <c r="I301" s="44"/>
      <c r="J301" s="78" t="s">
        <v>294</v>
      </c>
      <c r="K301" s="79"/>
      <c r="L301" s="35"/>
      <c r="M301" s="67"/>
    </row>
    <row r="302" spans="1:13" ht="15.6" x14ac:dyDescent="0.3">
      <c r="A302" s="23" t="s">
        <v>161</v>
      </c>
      <c r="B302" s="20"/>
      <c r="C302" s="25"/>
      <c r="D302" s="25"/>
      <c r="E302" s="32"/>
      <c r="F302" s="33"/>
      <c r="G302" s="44"/>
      <c r="H302" s="56"/>
      <c r="I302" s="44"/>
      <c r="J302" s="25"/>
      <c r="K302" s="25"/>
      <c r="L302" s="40">
        <v>41888</v>
      </c>
      <c r="M302" s="66"/>
    </row>
    <row r="303" spans="1:13" ht="16.8" thickBot="1" x14ac:dyDescent="0.35">
      <c r="A303" s="29"/>
      <c r="B303" s="12" t="s">
        <v>444</v>
      </c>
      <c r="C303" s="30"/>
      <c r="D303" s="30"/>
      <c r="E303" s="13" t="s">
        <v>440</v>
      </c>
      <c r="F303" s="31" t="s">
        <v>6</v>
      </c>
      <c r="G303" s="44"/>
      <c r="H303" s="56"/>
      <c r="I303" s="44"/>
      <c r="J303" s="78" t="s">
        <v>294</v>
      </c>
      <c r="K303" s="79"/>
      <c r="L303" s="35"/>
      <c r="M303" s="67"/>
    </row>
    <row r="304" spans="1:13" ht="16.2" thickBot="1" x14ac:dyDescent="0.35">
      <c r="A304" s="23" t="s">
        <v>157</v>
      </c>
      <c r="B304" s="20"/>
      <c r="C304" s="25"/>
      <c r="D304" s="25"/>
      <c r="E304" s="32"/>
      <c r="F304" s="33"/>
      <c r="G304" s="49" t="str">
        <f>IF(H304="◄","◄",IF(H304="ok","►",""))</f>
        <v>◄</v>
      </c>
      <c r="H304" s="50" t="str">
        <f>IF(H305&gt;0,"OK","◄")</f>
        <v>◄</v>
      </c>
      <c r="I304" s="51" t="str">
        <f>IF(AND(J304="◄",K304="►"),"◄?►",IF(J304="◄","◄",IF(K304="►","►","")))</f>
        <v>◄</v>
      </c>
      <c r="J304" s="27" t="str">
        <f>IF(J305&gt;0,"","◄")</f>
        <v>◄</v>
      </c>
      <c r="K304" s="28" t="str">
        <f>IF(K305,"►","")</f>
        <v/>
      </c>
      <c r="L304" s="40">
        <v>41915</v>
      </c>
      <c r="M304" s="66"/>
    </row>
    <row r="305" spans="1:13" ht="15.6" x14ac:dyDescent="0.3">
      <c r="A305" s="29"/>
      <c r="B305" s="12" t="s">
        <v>445</v>
      </c>
      <c r="C305" s="30"/>
      <c r="D305" s="30"/>
      <c r="E305" s="13" t="s">
        <v>446</v>
      </c>
      <c r="F305" s="31" t="s">
        <v>6</v>
      </c>
      <c r="G305" s="52" t="str">
        <f>IF(H305&gt;0,"ok","◄")</f>
        <v>◄</v>
      </c>
      <c r="H305" s="53"/>
      <c r="I305" s="52" t="str">
        <f>IF(AND(J305="",K305&gt;0),"?",IF(J305="","◄",IF(K305&gt;=1,"►","")))</f>
        <v>◄</v>
      </c>
      <c r="J305" s="4"/>
      <c r="K305" s="6"/>
      <c r="L305" s="1"/>
      <c r="M305" s="67"/>
    </row>
    <row r="306" spans="1:13" ht="15.6" x14ac:dyDescent="0.3">
      <c r="A306" s="23" t="s">
        <v>158</v>
      </c>
      <c r="B306" s="20"/>
      <c r="C306" s="25"/>
      <c r="D306" s="25"/>
      <c r="E306" s="32"/>
      <c r="F306" s="33"/>
      <c r="G306" s="44"/>
      <c r="H306" s="58" t="str">
        <f>RIGHT(E305,13)</f>
        <v xml:space="preserve"> N°. 4 / 2014</v>
      </c>
      <c r="I306" s="44"/>
      <c r="J306" s="25"/>
      <c r="K306" s="25"/>
      <c r="L306" s="40">
        <v>41916</v>
      </c>
      <c r="M306" s="66"/>
    </row>
    <row r="307" spans="1:13" ht="16.2" x14ac:dyDescent="0.3">
      <c r="A307" s="29"/>
      <c r="B307" s="12" t="s">
        <v>447</v>
      </c>
      <c r="C307" s="30"/>
      <c r="D307" s="30"/>
      <c r="E307" s="13" t="s">
        <v>446</v>
      </c>
      <c r="F307" s="31" t="s">
        <v>6</v>
      </c>
      <c r="G307" s="44"/>
      <c r="H307" s="56"/>
      <c r="I307" s="44"/>
      <c r="J307" s="78" t="s">
        <v>294</v>
      </c>
      <c r="K307" s="79"/>
      <c r="L307" s="35"/>
      <c r="M307" s="67"/>
    </row>
    <row r="308" spans="1:13" ht="15.6" x14ac:dyDescent="0.3">
      <c r="A308" s="23" t="s">
        <v>162</v>
      </c>
      <c r="B308" s="20"/>
      <c r="C308" s="25"/>
      <c r="D308" s="25"/>
      <c r="E308" s="32"/>
      <c r="F308" s="33"/>
      <c r="G308" s="44"/>
      <c r="H308" s="56"/>
      <c r="I308" s="44"/>
      <c r="J308" s="25"/>
      <c r="K308" s="25"/>
      <c r="L308" s="40">
        <v>41917</v>
      </c>
      <c r="M308" s="66"/>
    </row>
    <row r="309" spans="1:13" ht="16.2" x14ac:dyDescent="0.3">
      <c r="A309" s="29"/>
      <c r="B309" s="12" t="s">
        <v>448</v>
      </c>
      <c r="C309" s="30"/>
      <c r="D309" s="30"/>
      <c r="E309" s="13" t="s">
        <v>446</v>
      </c>
      <c r="F309" s="31" t="s">
        <v>6</v>
      </c>
      <c r="G309" s="44"/>
      <c r="H309" s="56"/>
      <c r="I309" s="44"/>
      <c r="J309" s="78" t="s">
        <v>294</v>
      </c>
      <c r="K309" s="79"/>
      <c r="L309" s="35"/>
      <c r="M309" s="67"/>
    </row>
    <row r="310" spans="1:13" ht="15.6" x14ac:dyDescent="0.3">
      <c r="A310" s="23" t="s">
        <v>159</v>
      </c>
      <c r="B310" s="20"/>
      <c r="C310" s="25"/>
      <c r="D310" s="25"/>
      <c r="E310" s="32"/>
      <c r="F310" s="33"/>
      <c r="G310" s="44"/>
      <c r="H310" s="56"/>
      <c r="I310" s="44"/>
      <c r="J310" s="25"/>
      <c r="K310" s="25"/>
      <c r="L310" s="40">
        <v>41915</v>
      </c>
      <c r="M310" s="66"/>
    </row>
    <row r="311" spans="1:13" ht="16.2" x14ac:dyDescent="0.3">
      <c r="A311" s="29"/>
      <c r="B311" s="12" t="s">
        <v>449</v>
      </c>
      <c r="C311" s="30"/>
      <c r="D311" s="30"/>
      <c r="E311" s="13" t="s">
        <v>446</v>
      </c>
      <c r="F311" s="31" t="s">
        <v>6</v>
      </c>
      <c r="G311" s="44"/>
      <c r="H311" s="56"/>
      <c r="I311" s="44"/>
      <c r="J311" s="78" t="s">
        <v>294</v>
      </c>
      <c r="K311" s="79"/>
      <c r="L311" s="35"/>
      <c r="M311" s="67"/>
    </row>
    <row r="312" spans="1:13" ht="15.6" x14ac:dyDescent="0.3">
      <c r="A312" s="23" t="s">
        <v>160</v>
      </c>
      <c r="B312" s="20"/>
      <c r="C312" s="25"/>
      <c r="D312" s="25"/>
      <c r="E312" s="32"/>
      <c r="F312" s="33"/>
      <c r="G312" s="44"/>
      <c r="H312" s="56"/>
      <c r="I312" s="44"/>
      <c r="J312" s="25"/>
      <c r="K312" s="25"/>
      <c r="L312" s="40">
        <v>41937</v>
      </c>
      <c r="M312" s="66"/>
    </row>
    <row r="313" spans="1:13" ht="16.2" x14ac:dyDescent="0.3">
      <c r="A313" s="29"/>
      <c r="B313" s="12" t="s">
        <v>450</v>
      </c>
      <c r="C313" s="30"/>
      <c r="D313" s="30"/>
      <c r="E313" s="13" t="s">
        <v>446</v>
      </c>
      <c r="F313" s="31" t="s">
        <v>6</v>
      </c>
      <c r="G313" s="44"/>
      <c r="H313" s="56"/>
      <c r="I313" s="44"/>
      <c r="J313" s="78" t="s">
        <v>294</v>
      </c>
      <c r="K313" s="79"/>
      <c r="L313" s="35"/>
      <c r="M313" s="67"/>
    </row>
    <row r="314" spans="1:13" ht="33" customHeight="1" x14ac:dyDescent="0.3">
      <c r="A314" s="83" t="s">
        <v>163</v>
      </c>
      <c r="B314" s="84"/>
      <c r="C314" s="84"/>
      <c r="D314" s="84"/>
      <c r="E314" s="85"/>
      <c r="F314" s="33"/>
      <c r="G314" s="44"/>
      <c r="H314" s="56"/>
      <c r="I314" s="44"/>
      <c r="J314" s="25"/>
      <c r="K314" s="25"/>
      <c r="L314" s="40">
        <v>41937</v>
      </c>
      <c r="M314" s="66"/>
    </row>
    <row r="315" spans="1:13" ht="16.8" thickBot="1" x14ac:dyDescent="0.35">
      <c r="A315" s="29"/>
      <c r="B315" s="12" t="s">
        <v>451</v>
      </c>
      <c r="C315" s="30"/>
      <c r="D315" s="30"/>
      <c r="E315" s="13" t="s">
        <v>446</v>
      </c>
      <c r="F315" s="31" t="s">
        <v>6</v>
      </c>
      <c r="G315" s="44"/>
      <c r="H315" s="56"/>
      <c r="I315" s="44"/>
      <c r="J315" s="78" t="s">
        <v>294</v>
      </c>
      <c r="K315" s="79"/>
      <c r="L315" s="35"/>
      <c r="M315" s="67"/>
    </row>
    <row r="316" spans="1:13" ht="16.2" thickBot="1" x14ac:dyDescent="0.35">
      <c r="A316" s="23" t="s">
        <v>164</v>
      </c>
      <c r="B316" s="24"/>
      <c r="C316" s="25"/>
      <c r="D316" s="25"/>
      <c r="E316" s="32">
        <v>0</v>
      </c>
      <c r="F316" s="33"/>
      <c r="G316" s="49" t="str">
        <f>IF(H316="◄","◄",IF(H316="ok","►",""))</f>
        <v>◄</v>
      </c>
      <c r="H316" s="50" t="str">
        <f>IF(H317&gt;0,"OK","◄")</f>
        <v>◄</v>
      </c>
      <c r="I316" s="51" t="str">
        <f>IF(AND(J316="◄",K316="►"),"◄?►",IF(J316="◄","◄",IF(K316="►","►","")))</f>
        <v>◄</v>
      </c>
      <c r="J316" s="27" t="str">
        <f>IF(J317&gt;0,"","◄")</f>
        <v>◄</v>
      </c>
      <c r="K316" s="28" t="str">
        <f>IF(K317,"►","")</f>
        <v/>
      </c>
      <c r="L316" s="7">
        <v>42028</v>
      </c>
      <c r="M316" s="66"/>
    </row>
    <row r="317" spans="1:13" ht="15.6" x14ac:dyDescent="0.3">
      <c r="A317" s="29"/>
      <c r="B317" s="12" t="s">
        <v>452</v>
      </c>
      <c r="C317" s="30"/>
      <c r="D317" s="30"/>
      <c r="E317" s="13" t="s">
        <v>453</v>
      </c>
      <c r="F317" s="31" t="s">
        <v>6</v>
      </c>
      <c r="G317" s="52" t="str">
        <f>IF(H317&gt;0,"ok","◄")</f>
        <v>◄</v>
      </c>
      <c r="H317" s="53"/>
      <c r="I317" s="52" t="str">
        <f>IF(AND(J317="",K317&gt;0),"?",IF(J317="","◄",IF(K317&gt;=1,"►","")))</f>
        <v>◄</v>
      </c>
      <c r="J317" s="4"/>
      <c r="K317" s="6"/>
      <c r="L317" s="1"/>
      <c r="M317" s="67"/>
    </row>
    <row r="318" spans="1:13" ht="15.6" x14ac:dyDescent="0.3">
      <c r="A318" s="23" t="s">
        <v>184</v>
      </c>
      <c r="B318" s="20"/>
      <c r="C318" s="25"/>
      <c r="D318" s="25"/>
      <c r="E318" s="32"/>
      <c r="F318" s="33"/>
      <c r="G318" s="44"/>
      <c r="H318" s="58" t="str">
        <f>RIGHT(E317,13)</f>
        <v xml:space="preserve"> N°. 1 / 2015</v>
      </c>
      <c r="I318" s="44"/>
      <c r="J318" s="25"/>
      <c r="K318" s="25"/>
      <c r="L318" s="40">
        <v>42028</v>
      </c>
      <c r="M318" s="66"/>
    </row>
    <row r="319" spans="1:13" ht="16.2" x14ac:dyDescent="0.3">
      <c r="A319" s="29"/>
      <c r="B319" s="12" t="s">
        <v>452</v>
      </c>
      <c r="C319" s="30"/>
      <c r="D319" s="30"/>
      <c r="E319" s="13" t="s">
        <v>453</v>
      </c>
      <c r="F319" s="31" t="s">
        <v>6</v>
      </c>
      <c r="G319" s="44"/>
      <c r="H319" s="56"/>
      <c r="I319" s="44"/>
      <c r="J319" s="78" t="s">
        <v>294</v>
      </c>
      <c r="K319" s="79"/>
      <c r="L319" s="35"/>
      <c r="M319" s="67"/>
    </row>
    <row r="320" spans="1:13" ht="15.6" x14ac:dyDescent="0.3">
      <c r="A320" s="23" t="s">
        <v>165</v>
      </c>
      <c r="B320" s="20"/>
      <c r="C320" s="25"/>
      <c r="D320" s="25"/>
      <c r="E320" s="32"/>
      <c r="F320" s="33"/>
      <c r="G320" s="44"/>
      <c r="H320" s="56"/>
      <c r="I320" s="44"/>
      <c r="J320" s="25"/>
      <c r="K320" s="25"/>
      <c r="L320" s="40">
        <v>42028</v>
      </c>
      <c r="M320" s="66"/>
    </row>
    <row r="321" spans="1:13" ht="16.2" x14ac:dyDescent="0.3">
      <c r="A321" s="29"/>
      <c r="B321" s="12" t="s">
        <v>454</v>
      </c>
      <c r="C321" s="30"/>
      <c r="D321" s="30"/>
      <c r="E321" s="13" t="s">
        <v>453</v>
      </c>
      <c r="F321" s="31" t="s">
        <v>6</v>
      </c>
      <c r="G321" s="44"/>
      <c r="H321" s="56"/>
      <c r="I321" s="44"/>
      <c r="J321" s="78" t="s">
        <v>294</v>
      </c>
      <c r="K321" s="79"/>
      <c r="L321" s="35"/>
      <c r="M321" s="67"/>
    </row>
    <row r="322" spans="1:13" ht="15.6" x14ac:dyDescent="0.3">
      <c r="A322" s="23" t="s">
        <v>166</v>
      </c>
      <c r="B322" s="20"/>
      <c r="C322" s="25"/>
      <c r="D322" s="25"/>
      <c r="E322" s="32"/>
      <c r="F322" s="33"/>
      <c r="G322" s="44"/>
      <c r="H322" s="56"/>
      <c r="I322" s="44"/>
      <c r="J322" s="25"/>
      <c r="K322" s="25"/>
      <c r="L322" s="40">
        <v>42028</v>
      </c>
      <c r="M322" s="66"/>
    </row>
    <row r="323" spans="1:13" ht="16.2" x14ac:dyDescent="0.3">
      <c r="A323" s="29"/>
      <c r="B323" s="12" t="s">
        <v>455</v>
      </c>
      <c r="C323" s="30"/>
      <c r="D323" s="30"/>
      <c r="E323" s="13" t="s">
        <v>453</v>
      </c>
      <c r="F323" s="31" t="s">
        <v>6</v>
      </c>
      <c r="G323" s="44"/>
      <c r="H323" s="56"/>
      <c r="I323" s="44"/>
      <c r="J323" s="78" t="s">
        <v>294</v>
      </c>
      <c r="K323" s="79"/>
      <c r="L323" s="35"/>
      <c r="M323" s="67"/>
    </row>
    <row r="324" spans="1:13" ht="15.6" x14ac:dyDescent="0.3">
      <c r="A324" s="23" t="s">
        <v>167</v>
      </c>
      <c r="B324" s="20"/>
      <c r="C324" s="25"/>
      <c r="D324" s="25"/>
      <c r="E324" s="32"/>
      <c r="F324" s="33"/>
      <c r="G324" s="44"/>
      <c r="H324" s="56"/>
      <c r="I324" s="44"/>
      <c r="J324" s="25"/>
      <c r="K324" s="25"/>
      <c r="L324" s="40">
        <v>42028</v>
      </c>
      <c r="M324" s="66"/>
    </row>
    <row r="325" spans="1:13" ht="16.2" x14ac:dyDescent="0.3">
      <c r="A325" s="29"/>
      <c r="B325" s="12" t="s">
        <v>456</v>
      </c>
      <c r="C325" s="30"/>
      <c r="D325" s="30"/>
      <c r="E325" s="13" t="s">
        <v>453</v>
      </c>
      <c r="F325" s="31" t="s">
        <v>6</v>
      </c>
      <c r="G325" s="44"/>
      <c r="H325" s="56"/>
      <c r="I325" s="44"/>
      <c r="J325" s="78" t="s">
        <v>294</v>
      </c>
      <c r="K325" s="79"/>
      <c r="L325" s="35"/>
      <c r="M325" s="67"/>
    </row>
    <row r="326" spans="1:13" ht="15.6" x14ac:dyDescent="0.3">
      <c r="A326" s="23" t="s">
        <v>168</v>
      </c>
      <c r="B326" s="20"/>
      <c r="C326" s="25"/>
      <c r="D326" s="25"/>
      <c r="E326" s="32"/>
      <c r="F326" s="33"/>
      <c r="G326" s="44"/>
      <c r="H326" s="56"/>
      <c r="I326" s="44"/>
      <c r="J326" s="25"/>
      <c r="K326" s="25"/>
      <c r="L326" s="40">
        <v>42025</v>
      </c>
      <c r="M326" s="66"/>
    </row>
    <row r="327" spans="1:13" ht="16.2" x14ac:dyDescent="0.3">
      <c r="A327" s="29"/>
      <c r="B327" s="12" t="s">
        <v>457</v>
      </c>
      <c r="C327" s="30"/>
      <c r="D327" s="30"/>
      <c r="E327" s="13" t="s">
        <v>453</v>
      </c>
      <c r="F327" s="31" t="s">
        <v>6</v>
      </c>
      <c r="G327" s="44"/>
      <c r="H327" s="56"/>
      <c r="I327" s="44"/>
      <c r="J327" s="78" t="s">
        <v>294</v>
      </c>
      <c r="K327" s="79"/>
      <c r="L327" s="35"/>
      <c r="M327" s="67"/>
    </row>
    <row r="328" spans="1:13" ht="15.6" x14ac:dyDescent="0.3">
      <c r="A328" s="23" t="s">
        <v>169</v>
      </c>
      <c r="B328" s="20"/>
      <c r="C328" s="25"/>
      <c r="D328" s="25"/>
      <c r="E328" s="32"/>
      <c r="F328" s="33"/>
      <c r="G328" s="44"/>
      <c r="H328" s="56"/>
      <c r="I328" s="44"/>
      <c r="J328" s="25"/>
      <c r="K328" s="25"/>
      <c r="L328" s="40">
        <v>42084</v>
      </c>
      <c r="M328" s="66"/>
    </row>
    <row r="329" spans="1:13" ht="16.2" x14ac:dyDescent="0.3">
      <c r="A329" s="29"/>
      <c r="B329" s="12" t="s">
        <v>458</v>
      </c>
      <c r="C329" s="30"/>
      <c r="D329" s="30"/>
      <c r="E329" s="13" t="s">
        <v>453</v>
      </c>
      <c r="F329" s="31" t="s">
        <v>6</v>
      </c>
      <c r="G329" s="44"/>
      <c r="H329" s="56"/>
      <c r="I329" s="44"/>
      <c r="J329" s="78" t="s">
        <v>294</v>
      </c>
      <c r="K329" s="79"/>
      <c r="L329" s="35"/>
      <c r="M329" s="67"/>
    </row>
    <row r="330" spans="1:13" ht="15.6" x14ac:dyDescent="0.3">
      <c r="A330" s="23" t="s">
        <v>185</v>
      </c>
      <c r="B330" s="20"/>
      <c r="C330" s="25"/>
      <c r="D330" s="25"/>
      <c r="E330" s="32"/>
      <c r="F330" s="33"/>
      <c r="G330" s="44"/>
      <c r="H330" s="56"/>
      <c r="I330" s="44"/>
      <c r="J330" s="25"/>
      <c r="K330" s="25"/>
      <c r="L330" s="40">
        <v>42084</v>
      </c>
      <c r="M330" s="66"/>
    </row>
    <row r="331" spans="1:13" ht="16.2" x14ac:dyDescent="0.3">
      <c r="A331" s="29"/>
      <c r="B331" s="12" t="s">
        <v>458</v>
      </c>
      <c r="C331" s="30"/>
      <c r="D331" s="30"/>
      <c r="E331" s="13" t="s">
        <v>453</v>
      </c>
      <c r="F331" s="31" t="s">
        <v>6</v>
      </c>
      <c r="G331" s="44"/>
      <c r="H331" s="56"/>
      <c r="I331" s="44"/>
      <c r="J331" s="78" t="s">
        <v>294</v>
      </c>
      <c r="K331" s="79"/>
      <c r="L331" s="35"/>
      <c r="M331" s="67"/>
    </row>
    <row r="332" spans="1:13" ht="15.6" x14ac:dyDescent="0.3">
      <c r="A332" s="23" t="s">
        <v>170</v>
      </c>
      <c r="B332" s="20"/>
      <c r="C332" s="25"/>
      <c r="D332" s="25"/>
      <c r="E332" s="32"/>
      <c r="F332" s="33"/>
      <c r="G332" s="44"/>
      <c r="H332" s="56"/>
      <c r="I332" s="44"/>
      <c r="J332" s="25"/>
      <c r="K332" s="25"/>
      <c r="L332" s="40">
        <v>42084</v>
      </c>
      <c r="M332" s="66"/>
    </row>
    <row r="333" spans="1:13" ht="16.2" x14ac:dyDescent="0.3">
      <c r="A333" s="29"/>
      <c r="B333" s="12" t="s">
        <v>459</v>
      </c>
      <c r="C333" s="30"/>
      <c r="D333" s="30"/>
      <c r="E333" s="13" t="s">
        <v>453</v>
      </c>
      <c r="F333" s="31" t="s">
        <v>6</v>
      </c>
      <c r="G333" s="44"/>
      <c r="H333" s="56"/>
      <c r="I333" s="44"/>
      <c r="J333" s="78" t="s">
        <v>294</v>
      </c>
      <c r="K333" s="79"/>
      <c r="L333" s="35"/>
      <c r="M333" s="67"/>
    </row>
    <row r="334" spans="1:13" ht="15.6" x14ac:dyDescent="0.3">
      <c r="A334" s="23" t="s">
        <v>186</v>
      </c>
      <c r="B334" s="20"/>
      <c r="C334" s="25"/>
      <c r="D334" s="25"/>
      <c r="E334" s="32"/>
      <c r="F334" s="33"/>
      <c r="G334" s="44"/>
      <c r="H334" s="56"/>
      <c r="I334" s="44"/>
      <c r="J334" s="25"/>
      <c r="K334" s="25"/>
      <c r="L334" s="40">
        <v>42084</v>
      </c>
      <c r="M334" s="66"/>
    </row>
    <row r="335" spans="1:13" ht="16.8" thickBot="1" x14ac:dyDescent="0.35">
      <c r="A335" s="29"/>
      <c r="B335" s="12" t="s">
        <v>459</v>
      </c>
      <c r="C335" s="30"/>
      <c r="D335" s="30"/>
      <c r="E335" s="13" t="s">
        <v>453</v>
      </c>
      <c r="F335" s="31" t="s">
        <v>6</v>
      </c>
      <c r="G335" s="44"/>
      <c r="H335" s="56"/>
      <c r="I335" s="44"/>
      <c r="J335" s="78" t="s">
        <v>294</v>
      </c>
      <c r="K335" s="79"/>
      <c r="L335" s="35"/>
      <c r="M335" s="67"/>
    </row>
    <row r="336" spans="1:13" ht="16.2" thickBot="1" x14ac:dyDescent="0.35">
      <c r="A336" s="23" t="s">
        <v>171</v>
      </c>
      <c r="B336" s="20"/>
      <c r="C336" s="25"/>
      <c r="D336" s="25"/>
      <c r="E336" s="32"/>
      <c r="F336" s="33"/>
      <c r="G336" s="49" t="str">
        <f>IF(H336="◄","◄",IF(H336="ok","►",""))</f>
        <v>◄</v>
      </c>
      <c r="H336" s="50" t="str">
        <f>IF(H337&gt;0,"OK","◄")</f>
        <v>◄</v>
      </c>
      <c r="I336" s="51" t="str">
        <f>IF(AND(J336="◄",K336="►"),"◄?►",IF(J336="◄","◄",IF(K336="►","►","")))</f>
        <v>◄</v>
      </c>
      <c r="J336" s="27" t="str">
        <f>IF(J337&gt;0,"","◄")</f>
        <v>◄</v>
      </c>
      <c r="K336" s="28" t="str">
        <f>IF(K337,"►","")</f>
        <v/>
      </c>
      <c r="L336" s="40">
        <v>42105</v>
      </c>
      <c r="M336" s="66"/>
    </row>
    <row r="337" spans="1:13" ht="15.6" x14ac:dyDescent="0.3">
      <c r="A337" s="29"/>
      <c r="B337" s="12" t="s">
        <v>460</v>
      </c>
      <c r="C337" s="30"/>
      <c r="D337" s="30"/>
      <c r="E337" s="13" t="s">
        <v>461</v>
      </c>
      <c r="F337" s="31" t="s">
        <v>6</v>
      </c>
      <c r="G337" s="52" t="str">
        <f>IF(H337&gt;0,"ok","◄")</f>
        <v>◄</v>
      </c>
      <c r="H337" s="53"/>
      <c r="I337" s="52" t="str">
        <f>IF(AND(J337="",K337&gt;0),"?",IF(J337="","◄",IF(K337&gt;=1,"►","")))</f>
        <v>◄</v>
      </c>
      <c r="J337" s="4"/>
      <c r="K337" s="6"/>
      <c r="L337" s="1"/>
      <c r="M337" s="67"/>
    </row>
    <row r="338" spans="1:13" ht="15.6" x14ac:dyDescent="0.3">
      <c r="A338" s="23" t="s">
        <v>172</v>
      </c>
      <c r="B338" s="20"/>
      <c r="C338" s="25"/>
      <c r="D338" s="25"/>
      <c r="E338" s="32"/>
      <c r="F338" s="33"/>
      <c r="G338" s="44"/>
      <c r="H338" s="58" t="str">
        <f>RIGHT(E337,13)</f>
        <v xml:space="preserve"> N°. 2 / 2015</v>
      </c>
      <c r="I338" s="44"/>
      <c r="J338" s="25"/>
      <c r="K338" s="25"/>
      <c r="L338" s="40">
        <v>42105</v>
      </c>
      <c r="M338" s="66"/>
    </row>
    <row r="339" spans="1:13" ht="16.2" x14ac:dyDescent="0.3">
      <c r="A339" s="29"/>
      <c r="B339" s="12" t="s">
        <v>462</v>
      </c>
      <c r="C339" s="30"/>
      <c r="D339" s="30"/>
      <c r="E339" s="13" t="s">
        <v>461</v>
      </c>
      <c r="F339" s="31" t="s">
        <v>6</v>
      </c>
      <c r="G339" s="44"/>
      <c r="H339" s="56"/>
      <c r="I339" s="44"/>
      <c r="J339" s="78" t="s">
        <v>294</v>
      </c>
      <c r="K339" s="79"/>
      <c r="L339" s="35"/>
      <c r="M339" s="67"/>
    </row>
    <row r="340" spans="1:13" ht="15.6" x14ac:dyDescent="0.3">
      <c r="A340" s="23" t="s">
        <v>173</v>
      </c>
      <c r="B340" s="20"/>
      <c r="C340" s="25"/>
      <c r="D340" s="25"/>
      <c r="E340" s="32"/>
      <c r="F340" s="33"/>
      <c r="G340" s="44"/>
      <c r="H340" s="56"/>
      <c r="I340" s="44"/>
      <c r="J340" s="25"/>
      <c r="K340" s="25"/>
      <c r="L340" s="40">
        <v>42107</v>
      </c>
      <c r="M340" s="66"/>
    </row>
    <row r="341" spans="1:13" ht="16.2" x14ac:dyDescent="0.3">
      <c r="A341" s="29"/>
      <c r="B341" s="12" t="s">
        <v>463</v>
      </c>
      <c r="C341" s="30"/>
      <c r="D341" s="30"/>
      <c r="E341" s="13" t="s">
        <v>461</v>
      </c>
      <c r="F341" s="31" t="s">
        <v>6</v>
      </c>
      <c r="G341" s="44"/>
      <c r="H341" s="56"/>
      <c r="I341" s="44"/>
      <c r="J341" s="78" t="s">
        <v>294</v>
      </c>
      <c r="K341" s="79"/>
      <c r="L341" s="35"/>
      <c r="M341" s="67"/>
    </row>
    <row r="342" spans="1:13" ht="15.6" x14ac:dyDescent="0.3">
      <c r="A342" s="23" t="s">
        <v>174</v>
      </c>
      <c r="B342" s="20"/>
      <c r="C342" s="25"/>
      <c r="D342" s="25"/>
      <c r="E342" s="32"/>
      <c r="F342" s="33"/>
      <c r="G342" s="44"/>
      <c r="H342" s="56"/>
      <c r="I342" s="44"/>
      <c r="J342" s="25"/>
      <c r="K342" s="25"/>
      <c r="L342" s="40">
        <v>42133</v>
      </c>
      <c r="M342" s="66"/>
    </row>
    <row r="343" spans="1:13" ht="16.2" x14ac:dyDescent="0.3">
      <c r="A343" s="29"/>
      <c r="B343" s="12" t="s">
        <v>464</v>
      </c>
      <c r="C343" s="30"/>
      <c r="D343" s="30"/>
      <c r="E343" s="13" t="s">
        <v>461</v>
      </c>
      <c r="F343" s="31" t="s">
        <v>6</v>
      </c>
      <c r="G343" s="44"/>
      <c r="H343" s="56"/>
      <c r="I343" s="44"/>
      <c r="J343" s="78" t="s">
        <v>294</v>
      </c>
      <c r="K343" s="79"/>
      <c r="L343" s="35"/>
      <c r="M343" s="67"/>
    </row>
    <row r="344" spans="1:13" ht="15.6" x14ac:dyDescent="0.3">
      <c r="A344" s="23" t="s">
        <v>175</v>
      </c>
      <c r="B344" s="20"/>
      <c r="C344" s="25"/>
      <c r="D344" s="25"/>
      <c r="E344" s="32"/>
      <c r="F344" s="33"/>
      <c r="G344" s="44"/>
      <c r="H344" s="56"/>
      <c r="I344" s="44"/>
      <c r="J344" s="25"/>
      <c r="K344" s="25"/>
      <c r="L344" s="40">
        <v>42133</v>
      </c>
      <c r="M344" s="66"/>
    </row>
    <row r="345" spans="1:13" ht="16.2" x14ac:dyDescent="0.3">
      <c r="A345" s="29"/>
      <c r="B345" s="12" t="s">
        <v>465</v>
      </c>
      <c r="C345" s="30"/>
      <c r="D345" s="30"/>
      <c r="E345" s="13" t="s">
        <v>461</v>
      </c>
      <c r="F345" s="31" t="s">
        <v>6</v>
      </c>
      <c r="G345" s="44"/>
      <c r="H345" s="56"/>
      <c r="I345" s="44"/>
      <c r="J345" s="78" t="s">
        <v>294</v>
      </c>
      <c r="K345" s="79"/>
      <c r="L345" s="35"/>
      <c r="M345" s="67"/>
    </row>
    <row r="346" spans="1:13" ht="15.6" x14ac:dyDescent="0.3">
      <c r="A346" s="23" t="s">
        <v>187</v>
      </c>
      <c r="B346" s="20"/>
      <c r="C346" s="25"/>
      <c r="D346" s="25"/>
      <c r="E346" s="32"/>
      <c r="F346" s="33"/>
      <c r="G346" s="44"/>
      <c r="H346" s="58" t="e">
        <f>RIGHT(#REF!,13)</f>
        <v>#REF!</v>
      </c>
      <c r="I346" s="44"/>
      <c r="J346" s="25"/>
      <c r="K346" s="25"/>
      <c r="L346" s="40">
        <v>42154</v>
      </c>
      <c r="M346" s="66"/>
    </row>
    <row r="347" spans="1:13" ht="16.2" x14ac:dyDescent="0.3">
      <c r="A347" s="29"/>
      <c r="B347" s="12" t="s">
        <v>466</v>
      </c>
      <c r="C347" s="30"/>
      <c r="D347" s="30"/>
      <c r="E347" s="13" t="s">
        <v>467</v>
      </c>
      <c r="F347" s="31" t="s">
        <v>6</v>
      </c>
      <c r="G347" s="44"/>
      <c r="H347" s="56"/>
      <c r="I347" s="44"/>
      <c r="J347" s="78" t="s">
        <v>294</v>
      </c>
      <c r="K347" s="79"/>
      <c r="L347" s="35"/>
      <c r="M347" s="67"/>
    </row>
    <row r="348" spans="1:13" ht="31.8" customHeight="1" x14ac:dyDescent="0.3">
      <c r="A348" s="83" t="s">
        <v>176</v>
      </c>
      <c r="B348" s="84"/>
      <c r="C348" s="84"/>
      <c r="D348" s="84"/>
      <c r="E348" s="85"/>
      <c r="F348" s="33"/>
      <c r="G348" s="44"/>
      <c r="H348" s="56"/>
      <c r="I348" s="44"/>
      <c r="J348" s="25"/>
      <c r="K348" s="25"/>
      <c r="L348" s="40">
        <v>42154</v>
      </c>
      <c r="M348" s="66"/>
    </row>
    <row r="349" spans="1:13" ht="16.2" x14ac:dyDescent="0.3">
      <c r="A349" s="29"/>
      <c r="B349" s="12" t="s">
        <v>468</v>
      </c>
      <c r="C349" s="30"/>
      <c r="D349" s="30"/>
      <c r="E349" s="13" t="s">
        <v>467</v>
      </c>
      <c r="F349" s="31" t="s">
        <v>6</v>
      </c>
      <c r="G349" s="44"/>
      <c r="H349" s="56"/>
      <c r="I349" s="44"/>
      <c r="J349" s="78" t="s">
        <v>294</v>
      </c>
      <c r="K349" s="79"/>
      <c r="L349" s="35"/>
      <c r="M349" s="67"/>
    </row>
    <row r="350" spans="1:13" ht="15.6" x14ac:dyDescent="0.3">
      <c r="A350" s="23" t="s">
        <v>188</v>
      </c>
      <c r="B350" s="20"/>
      <c r="C350" s="25"/>
      <c r="D350" s="25"/>
      <c r="E350" s="32"/>
      <c r="F350" s="33"/>
      <c r="G350" s="44"/>
      <c r="H350" s="56"/>
      <c r="I350" s="44"/>
      <c r="J350" s="25"/>
      <c r="K350" s="25"/>
      <c r="L350" s="40">
        <v>42154</v>
      </c>
      <c r="M350" s="66"/>
    </row>
    <row r="351" spans="1:13" ht="16.2" x14ac:dyDescent="0.3">
      <c r="A351" s="29"/>
      <c r="B351" s="12" t="s">
        <v>468</v>
      </c>
      <c r="C351" s="30"/>
      <c r="D351" s="30"/>
      <c r="E351" s="13" t="s">
        <v>467</v>
      </c>
      <c r="F351" s="31" t="s">
        <v>6</v>
      </c>
      <c r="G351" s="44"/>
      <c r="H351" s="56"/>
      <c r="I351" s="44"/>
      <c r="J351" s="78" t="s">
        <v>294</v>
      </c>
      <c r="K351" s="79"/>
      <c r="L351" s="35"/>
      <c r="M351" s="67"/>
    </row>
    <row r="352" spans="1:13" ht="15.6" x14ac:dyDescent="0.3">
      <c r="A352" s="23" t="s">
        <v>177</v>
      </c>
      <c r="B352" s="20"/>
      <c r="C352" s="25"/>
      <c r="D352" s="25"/>
      <c r="E352" s="32"/>
      <c r="F352" s="33"/>
      <c r="G352" s="44"/>
      <c r="H352" s="56"/>
      <c r="I352" s="44"/>
      <c r="J352" s="25"/>
      <c r="K352" s="25"/>
      <c r="L352" s="40">
        <v>42182</v>
      </c>
      <c r="M352" s="66"/>
    </row>
    <row r="353" spans="1:13" ht="16.2" x14ac:dyDescent="0.3">
      <c r="A353" s="29"/>
      <c r="B353" s="12" t="s">
        <v>469</v>
      </c>
      <c r="C353" s="30"/>
      <c r="D353" s="30"/>
      <c r="E353" s="13" t="s">
        <v>467</v>
      </c>
      <c r="F353" s="31" t="s">
        <v>6</v>
      </c>
      <c r="G353" s="44"/>
      <c r="H353" s="56"/>
      <c r="I353" s="44"/>
      <c r="J353" s="78" t="s">
        <v>294</v>
      </c>
      <c r="K353" s="79"/>
      <c r="L353" s="35"/>
      <c r="M353" s="67"/>
    </row>
    <row r="354" spans="1:13" ht="15.6" x14ac:dyDescent="0.3">
      <c r="A354" s="23" t="s">
        <v>178</v>
      </c>
      <c r="B354" s="20"/>
      <c r="C354" s="25"/>
      <c r="D354" s="25"/>
      <c r="E354" s="32"/>
      <c r="F354" s="33"/>
      <c r="G354" s="44"/>
      <c r="H354" s="56"/>
      <c r="I354" s="44"/>
      <c r="J354" s="25"/>
      <c r="K354" s="25"/>
      <c r="L354" s="40">
        <v>42182</v>
      </c>
      <c r="M354" s="66"/>
    </row>
    <row r="355" spans="1:13" ht="16.2" x14ac:dyDescent="0.3">
      <c r="A355" s="29"/>
      <c r="B355" s="12" t="s">
        <v>470</v>
      </c>
      <c r="C355" s="30"/>
      <c r="D355" s="30"/>
      <c r="E355" s="13" t="s">
        <v>467</v>
      </c>
      <c r="F355" s="31" t="s">
        <v>6</v>
      </c>
      <c r="G355" s="44"/>
      <c r="H355" s="56"/>
      <c r="I355" s="44"/>
      <c r="J355" s="78" t="s">
        <v>294</v>
      </c>
      <c r="K355" s="79"/>
      <c r="L355" s="35"/>
      <c r="M355" s="67"/>
    </row>
    <row r="356" spans="1:13" ht="15.6" x14ac:dyDescent="0.3">
      <c r="A356" s="23" t="s">
        <v>179</v>
      </c>
      <c r="B356" s="20"/>
      <c r="C356" s="25"/>
      <c r="D356" s="25"/>
      <c r="E356" s="32"/>
      <c r="F356" s="33"/>
      <c r="G356" s="44"/>
      <c r="H356" s="56"/>
      <c r="I356" s="44"/>
      <c r="J356" s="25"/>
      <c r="K356" s="25"/>
      <c r="L356" s="40">
        <v>42182</v>
      </c>
      <c r="M356" s="66"/>
    </row>
    <row r="357" spans="1:13" ht="16.2" x14ac:dyDescent="0.3">
      <c r="A357" s="29"/>
      <c r="B357" s="12" t="s">
        <v>471</v>
      </c>
      <c r="C357" s="30"/>
      <c r="D357" s="30"/>
      <c r="E357" s="13" t="s">
        <v>467</v>
      </c>
      <c r="F357" s="31" t="s">
        <v>6</v>
      </c>
      <c r="G357" s="44"/>
      <c r="H357" s="56"/>
      <c r="I357" s="44"/>
      <c r="J357" s="78" t="s">
        <v>294</v>
      </c>
      <c r="K357" s="79"/>
      <c r="L357" s="35"/>
      <c r="M357" s="67"/>
    </row>
    <row r="358" spans="1:13" ht="15.6" x14ac:dyDescent="0.3">
      <c r="A358" s="23" t="s">
        <v>189</v>
      </c>
      <c r="B358" s="20"/>
      <c r="C358" s="25"/>
      <c r="D358" s="25"/>
      <c r="E358" s="32"/>
      <c r="F358" s="33"/>
      <c r="G358" s="44"/>
      <c r="H358" s="56"/>
      <c r="I358" s="44"/>
      <c r="J358" s="25"/>
      <c r="K358" s="25"/>
      <c r="L358" s="40">
        <v>42182</v>
      </c>
      <c r="M358" s="66"/>
    </row>
    <row r="359" spans="1:13" ht="16.8" thickBot="1" x14ac:dyDescent="0.35">
      <c r="A359" s="29"/>
      <c r="B359" s="12" t="s">
        <v>471</v>
      </c>
      <c r="C359" s="30"/>
      <c r="D359" s="30"/>
      <c r="E359" s="13" t="s">
        <v>467</v>
      </c>
      <c r="F359" s="31" t="s">
        <v>6</v>
      </c>
      <c r="G359" s="44"/>
      <c r="H359" s="56"/>
      <c r="I359" s="44"/>
      <c r="J359" s="78" t="s">
        <v>294</v>
      </c>
      <c r="K359" s="79"/>
      <c r="L359" s="35"/>
      <c r="M359" s="67"/>
    </row>
    <row r="360" spans="1:13" ht="16.2" thickBot="1" x14ac:dyDescent="0.35">
      <c r="A360" s="23" t="s">
        <v>180</v>
      </c>
      <c r="B360" s="20"/>
      <c r="C360" s="25"/>
      <c r="D360" s="25"/>
      <c r="E360" s="32"/>
      <c r="F360" s="33"/>
      <c r="G360" s="49" t="str">
        <f>IF(H360="◄","◄",IF(H360="ok","►",""))</f>
        <v>◄</v>
      </c>
      <c r="H360" s="50" t="str">
        <f>IF(H361&gt;0,"OK","◄")</f>
        <v>◄</v>
      </c>
      <c r="I360" s="51" t="str">
        <f>IF(AND(J360="◄",K360="►"),"◄?►",IF(J360="◄","◄",IF(K360="►","►","")))</f>
        <v>◄</v>
      </c>
      <c r="J360" s="27" t="str">
        <f>IF(J361&gt;0,"","◄")</f>
        <v>◄</v>
      </c>
      <c r="K360" s="28" t="str">
        <f>IF(K361,"►","")</f>
        <v/>
      </c>
      <c r="L360" s="40">
        <v>42252</v>
      </c>
      <c r="M360" s="66"/>
    </row>
    <row r="361" spans="1:13" ht="15.6" x14ac:dyDescent="0.3">
      <c r="A361" s="29"/>
      <c r="B361" s="12" t="s">
        <v>472</v>
      </c>
      <c r="C361" s="30"/>
      <c r="D361" s="30"/>
      <c r="E361" s="13" t="s">
        <v>473</v>
      </c>
      <c r="F361" s="31" t="s">
        <v>6</v>
      </c>
      <c r="G361" s="52" t="str">
        <f>IF(H361&gt;0,"ok","◄")</f>
        <v>◄</v>
      </c>
      <c r="H361" s="53"/>
      <c r="I361" s="52" t="str">
        <f>IF(AND(J361="",K361&gt;0),"?",IF(J361="","◄",IF(K361&gt;=1,"►","")))</f>
        <v>◄</v>
      </c>
      <c r="J361" s="4"/>
      <c r="K361" s="6"/>
      <c r="L361" s="1"/>
      <c r="M361" s="67"/>
    </row>
    <row r="362" spans="1:13" ht="15.6" x14ac:dyDescent="0.3">
      <c r="A362" s="23" t="s">
        <v>181</v>
      </c>
      <c r="B362" s="20"/>
      <c r="C362" s="25"/>
      <c r="D362" s="25"/>
      <c r="E362" s="32"/>
      <c r="F362" s="33"/>
      <c r="G362" s="44"/>
      <c r="H362" s="58" t="str">
        <f>RIGHT(E361,13)</f>
        <v xml:space="preserve"> N°. 4 / 2015</v>
      </c>
      <c r="I362" s="44"/>
      <c r="J362" s="25"/>
      <c r="K362" s="25"/>
      <c r="L362" s="40">
        <v>42252</v>
      </c>
      <c r="M362" s="66"/>
    </row>
    <row r="363" spans="1:13" ht="16.2" x14ac:dyDescent="0.3">
      <c r="A363" s="29"/>
      <c r="B363" s="12" t="s">
        <v>474</v>
      </c>
      <c r="C363" s="30"/>
      <c r="D363" s="30"/>
      <c r="E363" s="13" t="s">
        <v>473</v>
      </c>
      <c r="F363" s="31" t="s">
        <v>6</v>
      </c>
      <c r="G363" s="44"/>
      <c r="H363" s="56"/>
      <c r="I363" s="44"/>
      <c r="J363" s="78" t="s">
        <v>294</v>
      </c>
      <c r="K363" s="79"/>
      <c r="L363" s="35"/>
      <c r="M363" s="67"/>
    </row>
    <row r="364" spans="1:13" ht="15.6" x14ac:dyDescent="0.3">
      <c r="A364" s="23" t="s">
        <v>182</v>
      </c>
      <c r="B364" s="20"/>
      <c r="C364" s="25"/>
      <c r="D364" s="25"/>
      <c r="E364" s="32"/>
      <c r="F364" s="33"/>
      <c r="G364" s="44"/>
      <c r="H364" s="56"/>
      <c r="I364" s="44"/>
      <c r="J364" s="25"/>
      <c r="K364" s="25"/>
      <c r="L364" s="40">
        <v>42252</v>
      </c>
      <c r="M364" s="66"/>
    </row>
    <row r="365" spans="1:13" ht="16.2" x14ac:dyDescent="0.3">
      <c r="A365" s="29"/>
      <c r="B365" s="12" t="s">
        <v>475</v>
      </c>
      <c r="C365" s="30"/>
      <c r="D365" s="30"/>
      <c r="E365" s="13" t="s">
        <v>473</v>
      </c>
      <c r="F365" s="31" t="s">
        <v>6</v>
      </c>
      <c r="G365" s="44"/>
      <c r="H365" s="56"/>
      <c r="I365" s="44"/>
      <c r="J365" s="78" t="s">
        <v>294</v>
      </c>
      <c r="K365" s="79"/>
      <c r="L365" s="35"/>
      <c r="M365" s="67"/>
    </row>
    <row r="366" spans="1:13" ht="15.6" x14ac:dyDescent="0.3">
      <c r="A366" s="23" t="s">
        <v>190</v>
      </c>
      <c r="B366" s="20"/>
      <c r="C366" s="25"/>
      <c r="D366" s="25"/>
      <c r="E366" s="32"/>
      <c r="F366" s="33"/>
      <c r="G366" s="44"/>
      <c r="H366" s="56"/>
      <c r="I366" s="44"/>
      <c r="J366" s="25"/>
      <c r="K366" s="25"/>
      <c r="L366" s="40">
        <v>42252</v>
      </c>
      <c r="M366" s="66"/>
    </row>
    <row r="367" spans="1:13" ht="16.2" x14ac:dyDescent="0.3">
      <c r="A367" s="29"/>
      <c r="B367" s="12" t="s">
        <v>475</v>
      </c>
      <c r="C367" s="30"/>
      <c r="D367" s="30"/>
      <c r="E367" s="13" t="s">
        <v>473</v>
      </c>
      <c r="F367" s="31" t="s">
        <v>6</v>
      </c>
      <c r="G367" s="44"/>
      <c r="H367" s="56"/>
      <c r="I367" s="44"/>
      <c r="J367" s="78" t="s">
        <v>294</v>
      </c>
      <c r="K367" s="79"/>
      <c r="L367" s="35"/>
      <c r="M367" s="67"/>
    </row>
    <row r="368" spans="1:13" ht="15.6" x14ac:dyDescent="0.3">
      <c r="A368" s="23" t="s">
        <v>183</v>
      </c>
      <c r="B368" s="20"/>
      <c r="C368" s="25"/>
      <c r="D368" s="25"/>
      <c r="E368" s="32"/>
      <c r="F368" s="33"/>
      <c r="G368" s="44"/>
      <c r="H368" s="56"/>
      <c r="I368" s="44"/>
      <c r="J368" s="25"/>
      <c r="K368" s="25"/>
      <c r="L368" s="40">
        <v>42301</v>
      </c>
      <c r="M368" s="66"/>
    </row>
    <row r="369" spans="1:13" ht="16.2" x14ac:dyDescent="0.3">
      <c r="A369" s="29"/>
      <c r="B369" s="12" t="s">
        <v>476</v>
      </c>
      <c r="C369" s="30"/>
      <c r="D369" s="30"/>
      <c r="E369" s="13" t="s">
        <v>473</v>
      </c>
      <c r="F369" s="31" t="s">
        <v>6</v>
      </c>
      <c r="G369" s="44"/>
      <c r="H369" s="56"/>
      <c r="I369" s="44"/>
      <c r="J369" s="78" t="s">
        <v>294</v>
      </c>
      <c r="K369" s="79"/>
      <c r="L369" s="35"/>
      <c r="M369" s="67"/>
    </row>
    <row r="370" spans="1:13" ht="15.6" x14ac:dyDescent="0.3">
      <c r="A370" s="23" t="s">
        <v>192</v>
      </c>
      <c r="B370" s="20"/>
      <c r="C370" s="25"/>
      <c r="D370" s="25"/>
      <c r="E370" s="32"/>
      <c r="F370" s="33"/>
      <c r="G370" s="44"/>
      <c r="H370" s="56"/>
      <c r="I370" s="44"/>
      <c r="J370" s="25"/>
      <c r="K370" s="25"/>
      <c r="L370" s="40">
        <v>42301</v>
      </c>
      <c r="M370" s="66"/>
    </row>
    <row r="371" spans="1:13" ht="16.2" x14ac:dyDescent="0.3">
      <c r="A371" s="29"/>
      <c r="B371" s="12" t="s">
        <v>477</v>
      </c>
      <c r="C371" s="30"/>
      <c r="D371" s="30"/>
      <c r="E371" s="13" t="s">
        <v>473</v>
      </c>
      <c r="F371" s="31" t="s">
        <v>6</v>
      </c>
      <c r="G371" s="44"/>
      <c r="H371" s="56"/>
      <c r="I371" s="44"/>
      <c r="J371" s="78" t="s">
        <v>294</v>
      </c>
      <c r="K371" s="79"/>
      <c r="L371" s="35"/>
      <c r="M371" s="67"/>
    </row>
    <row r="372" spans="1:13" ht="15.6" x14ac:dyDescent="0.3">
      <c r="A372" s="23" t="s">
        <v>191</v>
      </c>
      <c r="B372" s="20"/>
      <c r="C372" s="25"/>
      <c r="D372" s="25"/>
      <c r="E372" s="32"/>
      <c r="F372" s="33"/>
      <c r="G372" s="44"/>
      <c r="H372" s="56"/>
      <c r="I372" s="44"/>
      <c r="J372" s="25"/>
      <c r="K372" s="25"/>
      <c r="L372" s="40">
        <v>42301</v>
      </c>
      <c r="M372" s="66"/>
    </row>
    <row r="373" spans="1:13" ht="16.8" thickBot="1" x14ac:dyDescent="0.35">
      <c r="A373" s="29"/>
      <c r="B373" s="12" t="s">
        <v>477</v>
      </c>
      <c r="C373" s="30"/>
      <c r="D373" s="30"/>
      <c r="E373" s="13" t="s">
        <v>473</v>
      </c>
      <c r="F373" s="31" t="s">
        <v>6</v>
      </c>
      <c r="G373" s="44"/>
      <c r="H373" s="56"/>
      <c r="I373" s="44"/>
      <c r="J373" s="78" t="s">
        <v>294</v>
      </c>
      <c r="K373" s="79"/>
      <c r="L373" s="35"/>
      <c r="M373" s="67"/>
    </row>
    <row r="374" spans="1:13" ht="16.2" thickBot="1" x14ac:dyDescent="0.35">
      <c r="A374" s="23" t="s">
        <v>193</v>
      </c>
      <c r="B374" s="24"/>
      <c r="C374" s="25"/>
      <c r="D374" s="25"/>
      <c r="E374" s="32">
        <v>0</v>
      </c>
      <c r="F374" s="33"/>
      <c r="G374" s="49" t="str">
        <f>IF(H374="◄","◄",IF(H374="ok","►",""))</f>
        <v>◄</v>
      </c>
      <c r="H374" s="50" t="str">
        <f>IF(H375&gt;0,"OK","◄")</f>
        <v>◄</v>
      </c>
      <c r="I374" s="51" t="str">
        <f>IF(AND(J374="◄",K374="►"),"◄?►",IF(J374="◄","◄",IF(K374="►","►","")))</f>
        <v>◄</v>
      </c>
      <c r="J374" s="27" t="str">
        <f>IF(J375&gt;0,"","◄")</f>
        <v>◄</v>
      </c>
      <c r="K374" s="28" t="str">
        <f>IF(K375,"►","")</f>
        <v/>
      </c>
      <c r="L374" s="7">
        <v>42441</v>
      </c>
      <c r="M374" s="66"/>
    </row>
    <row r="375" spans="1:13" ht="15.6" x14ac:dyDescent="0.3">
      <c r="A375" s="29"/>
      <c r="B375" s="12" t="s">
        <v>478</v>
      </c>
      <c r="C375" s="30"/>
      <c r="D375" s="30"/>
      <c r="E375" s="13" t="s">
        <v>479</v>
      </c>
      <c r="F375" s="31" t="s">
        <v>6</v>
      </c>
      <c r="G375" s="52" t="str">
        <f>IF(H375&gt;0,"ok","◄")</f>
        <v>◄</v>
      </c>
      <c r="H375" s="53"/>
      <c r="I375" s="52" t="str">
        <f>IF(AND(J375="",K375&gt;0),"?",IF(J375="","◄",IF(K375&gt;=1,"►","")))</f>
        <v>◄</v>
      </c>
      <c r="J375" s="4"/>
      <c r="K375" s="6"/>
      <c r="L375" s="1"/>
      <c r="M375" s="67"/>
    </row>
    <row r="376" spans="1:13" ht="15.6" x14ac:dyDescent="0.3">
      <c r="A376" s="23" t="s">
        <v>194</v>
      </c>
      <c r="B376" s="20"/>
      <c r="C376" s="25"/>
      <c r="D376" s="25"/>
      <c r="E376" s="32"/>
      <c r="F376" s="33"/>
      <c r="G376" s="44"/>
      <c r="H376" s="58" t="str">
        <f>RIGHT(E375,13)</f>
        <v xml:space="preserve"> N°. 1 / 2016</v>
      </c>
      <c r="I376" s="44"/>
      <c r="J376" s="25"/>
      <c r="K376" s="25"/>
      <c r="L376" s="40">
        <v>42441</v>
      </c>
      <c r="M376" s="66"/>
    </row>
    <row r="377" spans="1:13" ht="16.2" x14ac:dyDescent="0.3">
      <c r="A377" s="29"/>
      <c r="B377" s="12" t="s">
        <v>480</v>
      </c>
      <c r="C377" s="30"/>
      <c r="D377" s="30"/>
      <c r="E377" s="13" t="s">
        <v>479</v>
      </c>
      <c r="F377" s="31" t="s">
        <v>6</v>
      </c>
      <c r="G377" s="44"/>
      <c r="H377" s="56"/>
      <c r="I377" s="44"/>
      <c r="J377" s="78" t="s">
        <v>294</v>
      </c>
      <c r="K377" s="79"/>
      <c r="L377" s="35"/>
      <c r="M377" s="67"/>
    </row>
    <row r="378" spans="1:13" ht="15.6" x14ac:dyDescent="0.3">
      <c r="A378" s="23" t="s">
        <v>208</v>
      </c>
      <c r="B378" s="20"/>
      <c r="C378" s="25"/>
      <c r="D378" s="25"/>
      <c r="E378" s="32"/>
      <c r="F378" s="33"/>
      <c r="G378" s="44"/>
      <c r="H378" s="56"/>
      <c r="I378" s="44"/>
      <c r="J378" s="25"/>
      <c r="K378" s="25"/>
      <c r="L378" s="40">
        <v>42441</v>
      </c>
      <c r="M378" s="66"/>
    </row>
    <row r="379" spans="1:13" ht="16.2" x14ac:dyDescent="0.3">
      <c r="A379" s="29"/>
      <c r="B379" s="12" t="s">
        <v>480</v>
      </c>
      <c r="C379" s="30"/>
      <c r="D379" s="30"/>
      <c r="E379" s="13" t="s">
        <v>479</v>
      </c>
      <c r="F379" s="31" t="s">
        <v>6</v>
      </c>
      <c r="G379" s="44"/>
      <c r="H379" s="56"/>
      <c r="I379" s="44"/>
      <c r="J379" s="78" t="s">
        <v>294</v>
      </c>
      <c r="K379" s="79"/>
      <c r="L379" s="35"/>
      <c r="M379" s="67"/>
    </row>
    <row r="380" spans="1:13" ht="15.6" x14ac:dyDescent="0.3">
      <c r="A380" s="23" t="s">
        <v>195</v>
      </c>
      <c r="B380" s="20"/>
      <c r="C380" s="25"/>
      <c r="D380" s="25"/>
      <c r="E380" s="32"/>
      <c r="F380" s="33"/>
      <c r="G380" s="44"/>
      <c r="H380" s="56"/>
      <c r="I380" s="44"/>
      <c r="J380" s="25"/>
      <c r="K380" s="25"/>
      <c r="L380" s="40">
        <v>42441</v>
      </c>
      <c r="M380" s="66"/>
    </row>
    <row r="381" spans="1:13" ht="16.2" x14ac:dyDescent="0.3">
      <c r="A381" s="29"/>
      <c r="B381" s="12" t="s">
        <v>481</v>
      </c>
      <c r="C381" s="30"/>
      <c r="D381" s="30"/>
      <c r="E381" s="13" t="s">
        <v>479</v>
      </c>
      <c r="F381" s="31" t="s">
        <v>6</v>
      </c>
      <c r="G381" s="44"/>
      <c r="H381" s="56"/>
      <c r="I381" s="44"/>
      <c r="J381" s="78" t="s">
        <v>294</v>
      </c>
      <c r="K381" s="79"/>
      <c r="L381" s="35"/>
      <c r="M381" s="67"/>
    </row>
    <row r="382" spans="1:13" ht="15.6" x14ac:dyDescent="0.3">
      <c r="A382" s="23" t="s">
        <v>196</v>
      </c>
      <c r="B382" s="20"/>
      <c r="C382" s="25"/>
      <c r="D382" s="25"/>
      <c r="E382" s="32"/>
      <c r="F382" s="33"/>
      <c r="G382" s="44"/>
      <c r="H382" s="56"/>
      <c r="I382" s="44"/>
      <c r="J382" s="25"/>
      <c r="K382" s="25"/>
      <c r="L382" s="40">
        <v>42441</v>
      </c>
      <c r="M382" s="66"/>
    </row>
    <row r="383" spans="1:13" ht="16.2" x14ac:dyDescent="0.3">
      <c r="A383" s="29"/>
      <c r="B383" s="12" t="s">
        <v>482</v>
      </c>
      <c r="C383" s="30"/>
      <c r="D383" s="30"/>
      <c r="E383" s="13" t="s">
        <v>479</v>
      </c>
      <c r="F383" s="31" t="s">
        <v>6</v>
      </c>
      <c r="G383" s="44"/>
      <c r="H383" s="56"/>
      <c r="I383" s="44"/>
      <c r="J383" s="78" t="s">
        <v>294</v>
      </c>
      <c r="K383" s="79"/>
      <c r="L383" s="35"/>
      <c r="M383" s="67"/>
    </row>
    <row r="384" spans="1:13" ht="15.6" x14ac:dyDescent="0.3">
      <c r="A384" s="23" t="s">
        <v>197</v>
      </c>
      <c r="B384" s="20"/>
      <c r="C384" s="25"/>
      <c r="D384" s="25"/>
      <c r="E384" s="32"/>
      <c r="F384" s="33"/>
      <c r="G384" s="44"/>
      <c r="H384" s="56"/>
      <c r="I384" s="44"/>
      <c r="J384" s="25"/>
      <c r="K384" s="25"/>
      <c r="L384" s="40">
        <v>42441</v>
      </c>
      <c r="M384" s="66"/>
    </row>
    <row r="385" spans="1:13" ht="16.2" x14ac:dyDescent="0.3">
      <c r="A385" s="29"/>
      <c r="B385" s="12" t="s">
        <v>483</v>
      </c>
      <c r="C385" s="30"/>
      <c r="D385" s="30"/>
      <c r="E385" s="13" t="s">
        <v>479</v>
      </c>
      <c r="F385" s="31" t="s">
        <v>6</v>
      </c>
      <c r="G385" s="44"/>
      <c r="H385" s="56"/>
      <c r="I385" s="44"/>
      <c r="J385" s="78" t="s">
        <v>294</v>
      </c>
      <c r="K385" s="79"/>
      <c r="L385" s="35"/>
      <c r="M385" s="67"/>
    </row>
    <row r="386" spans="1:13" ht="15.6" x14ac:dyDescent="0.3">
      <c r="A386" s="23" t="s">
        <v>209</v>
      </c>
      <c r="B386" s="20"/>
      <c r="C386" s="25"/>
      <c r="D386" s="25"/>
      <c r="E386" s="32"/>
      <c r="F386" s="33"/>
      <c r="G386" s="44"/>
      <c r="H386" s="56"/>
      <c r="I386" s="44"/>
      <c r="J386" s="25"/>
      <c r="K386" s="25"/>
      <c r="L386" s="40">
        <v>42441</v>
      </c>
      <c r="M386" s="66"/>
    </row>
    <row r="387" spans="1:13" ht="16.2" x14ac:dyDescent="0.3">
      <c r="A387" s="29"/>
      <c r="B387" s="12" t="s">
        <v>483</v>
      </c>
      <c r="C387" s="30"/>
      <c r="D387" s="30"/>
      <c r="E387" s="13" t="s">
        <v>479</v>
      </c>
      <c r="F387" s="31" t="s">
        <v>6</v>
      </c>
      <c r="G387" s="44"/>
      <c r="H387" s="56"/>
      <c r="I387" s="44"/>
      <c r="J387" s="78" t="s">
        <v>294</v>
      </c>
      <c r="K387" s="79"/>
      <c r="L387" s="35"/>
      <c r="M387" s="67"/>
    </row>
    <row r="388" spans="1:13" ht="32.4" customHeight="1" x14ac:dyDescent="0.3">
      <c r="A388" s="83" t="s">
        <v>198</v>
      </c>
      <c r="B388" s="84"/>
      <c r="C388" s="84"/>
      <c r="D388" s="84"/>
      <c r="E388" s="85"/>
      <c r="F388" s="33"/>
      <c r="G388" s="44"/>
      <c r="H388" s="56"/>
      <c r="I388" s="44"/>
      <c r="J388" s="25"/>
      <c r="K388" s="25"/>
      <c r="L388" s="40">
        <v>42443</v>
      </c>
      <c r="M388" s="66"/>
    </row>
    <row r="389" spans="1:13" ht="16.8" thickBot="1" x14ac:dyDescent="0.35">
      <c r="A389" s="29"/>
      <c r="B389" s="12" t="s">
        <v>484</v>
      </c>
      <c r="C389" s="30"/>
      <c r="D389" s="30"/>
      <c r="E389" s="13" t="s">
        <v>479</v>
      </c>
      <c r="F389" s="31" t="s">
        <v>6</v>
      </c>
      <c r="G389" s="44"/>
      <c r="H389" s="56"/>
      <c r="I389" s="44"/>
      <c r="J389" s="78" t="s">
        <v>294</v>
      </c>
      <c r="K389" s="79"/>
      <c r="L389" s="35"/>
      <c r="M389" s="67"/>
    </row>
    <row r="390" spans="1:13" ht="32.4" customHeight="1" thickBot="1" x14ac:dyDescent="0.35">
      <c r="A390" s="83" t="s">
        <v>199</v>
      </c>
      <c r="B390" s="84"/>
      <c r="C390" s="84"/>
      <c r="D390" s="84"/>
      <c r="E390" s="85"/>
      <c r="F390" s="33"/>
      <c r="G390" s="49" t="str">
        <f>IF(H390="◄","◄",IF(H390="ok","►",""))</f>
        <v>◄</v>
      </c>
      <c r="H390" s="50" t="str">
        <f>IF(H391&gt;0,"OK","◄")</f>
        <v>◄</v>
      </c>
      <c r="I390" s="51" t="str">
        <f>IF(AND(J390="◄",K390="►"),"◄?►",IF(J390="◄","◄",IF(K390="►","►","")))</f>
        <v>◄</v>
      </c>
      <c r="J390" s="27" t="str">
        <f>IF(J391&gt;0,"","◄")</f>
        <v>◄</v>
      </c>
      <c r="K390" s="28" t="str">
        <f>IF(K391,"►","")</f>
        <v/>
      </c>
      <c r="L390" s="40">
        <v>42531</v>
      </c>
      <c r="M390" s="66"/>
    </row>
    <row r="391" spans="1:13" ht="15.6" x14ac:dyDescent="0.3">
      <c r="A391" s="29"/>
      <c r="B391" s="12" t="s">
        <v>485</v>
      </c>
      <c r="C391" s="30"/>
      <c r="D391" s="30"/>
      <c r="E391" s="13" t="s">
        <v>486</v>
      </c>
      <c r="F391" s="31" t="s">
        <v>6</v>
      </c>
      <c r="G391" s="52" t="str">
        <f>IF(H391&gt;0,"ok","◄")</f>
        <v>◄</v>
      </c>
      <c r="H391" s="53"/>
      <c r="I391" s="52" t="str">
        <f>IF(AND(J391="",K391&gt;0),"?",IF(J391="","◄",IF(K391&gt;=1,"►","")))</f>
        <v>◄</v>
      </c>
      <c r="J391" s="4"/>
      <c r="K391" s="6"/>
      <c r="L391" s="1"/>
      <c r="M391" s="67"/>
    </row>
    <row r="392" spans="1:13" ht="15.6" x14ac:dyDescent="0.3">
      <c r="A392" s="23" t="s">
        <v>200</v>
      </c>
      <c r="B392" s="20"/>
      <c r="C392" s="25"/>
      <c r="D392" s="25"/>
      <c r="E392" s="32"/>
      <c r="F392" s="33"/>
      <c r="G392" s="44"/>
      <c r="H392" s="58" t="str">
        <f>RIGHT(E391,13)</f>
        <v xml:space="preserve"> N°. 2 / 2016</v>
      </c>
      <c r="I392" s="44"/>
      <c r="J392" s="25"/>
      <c r="K392" s="25"/>
      <c r="L392" s="40">
        <v>42532</v>
      </c>
      <c r="M392" s="66"/>
    </row>
    <row r="393" spans="1:13" ht="16.2" x14ac:dyDescent="0.3">
      <c r="A393" s="29"/>
      <c r="B393" s="12" t="s">
        <v>487</v>
      </c>
      <c r="C393" s="30"/>
      <c r="D393" s="30"/>
      <c r="E393" s="13" t="s">
        <v>372</v>
      </c>
      <c r="F393" s="31" t="s">
        <v>6</v>
      </c>
      <c r="G393" s="44"/>
      <c r="H393" s="56"/>
      <c r="I393" s="44"/>
      <c r="J393" s="78" t="s">
        <v>294</v>
      </c>
      <c r="K393" s="79"/>
      <c r="L393" s="35"/>
      <c r="M393" s="67"/>
    </row>
    <row r="394" spans="1:13" ht="33.6" customHeight="1" x14ac:dyDescent="0.3">
      <c r="A394" s="83" t="s">
        <v>210</v>
      </c>
      <c r="B394" s="84"/>
      <c r="C394" s="84"/>
      <c r="D394" s="84"/>
      <c r="E394" s="85"/>
      <c r="F394" s="33"/>
      <c r="G394" s="44"/>
      <c r="H394" s="56"/>
      <c r="I394" s="44"/>
      <c r="J394" s="25"/>
      <c r="K394" s="25"/>
      <c r="L394" s="40">
        <v>42533</v>
      </c>
      <c r="M394" s="66"/>
    </row>
    <row r="395" spans="1:13" ht="16.2" x14ac:dyDescent="0.3">
      <c r="A395" s="29"/>
      <c r="B395" s="12" t="s">
        <v>488</v>
      </c>
      <c r="C395" s="30"/>
      <c r="D395" s="30"/>
      <c r="E395" s="13" t="s">
        <v>486</v>
      </c>
      <c r="F395" s="31" t="s">
        <v>6</v>
      </c>
      <c r="G395" s="44"/>
      <c r="H395" s="56"/>
      <c r="I395" s="44"/>
      <c r="J395" s="78" t="s">
        <v>294</v>
      </c>
      <c r="K395" s="79"/>
      <c r="L395" s="35"/>
      <c r="M395" s="67"/>
    </row>
    <row r="396" spans="1:13" ht="15.6" x14ac:dyDescent="0.3">
      <c r="A396" s="23" t="s">
        <v>211</v>
      </c>
      <c r="B396" s="20"/>
      <c r="C396" s="25"/>
      <c r="D396" s="25"/>
      <c r="E396" s="32"/>
      <c r="F396" s="33"/>
      <c r="G396" s="44"/>
      <c r="H396" s="56"/>
      <c r="I396" s="44"/>
      <c r="J396" s="25"/>
      <c r="K396" s="25"/>
      <c r="L396" s="40">
        <v>42532</v>
      </c>
      <c r="M396" s="66"/>
    </row>
    <row r="397" spans="1:13" ht="16.2" x14ac:dyDescent="0.3">
      <c r="A397" s="29"/>
      <c r="B397" s="12" t="s">
        <v>489</v>
      </c>
      <c r="C397" s="30"/>
      <c r="D397" s="30"/>
      <c r="E397" s="13" t="s">
        <v>486</v>
      </c>
      <c r="F397" s="31" t="s">
        <v>6</v>
      </c>
      <c r="G397" s="44"/>
      <c r="H397" s="56"/>
      <c r="I397" s="44"/>
      <c r="J397" s="78" t="s">
        <v>294</v>
      </c>
      <c r="K397" s="79"/>
      <c r="L397" s="35"/>
      <c r="M397" s="67"/>
    </row>
    <row r="398" spans="1:13" ht="15.6" x14ac:dyDescent="0.3">
      <c r="A398" s="23" t="s">
        <v>212</v>
      </c>
      <c r="B398" s="20"/>
      <c r="C398" s="25"/>
      <c r="D398" s="25"/>
      <c r="E398" s="32"/>
      <c r="F398" s="33"/>
      <c r="G398" s="44"/>
      <c r="H398" s="56"/>
      <c r="I398" s="44"/>
      <c r="J398" s="25"/>
      <c r="K398" s="25"/>
      <c r="L398" s="40">
        <v>42531</v>
      </c>
      <c r="M398" s="66"/>
    </row>
    <row r="399" spans="1:13" ht="16.8" thickBot="1" x14ac:dyDescent="0.35">
      <c r="A399" s="29"/>
      <c r="B399" s="12" t="s">
        <v>490</v>
      </c>
      <c r="C399" s="30"/>
      <c r="D399" s="30"/>
      <c r="E399" s="13" t="s">
        <v>486</v>
      </c>
      <c r="F399" s="31" t="s">
        <v>6</v>
      </c>
      <c r="G399" s="44"/>
      <c r="H399" s="56"/>
      <c r="I399" s="44"/>
      <c r="J399" s="78" t="s">
        <v>294</v>
      </c>
      <c r="K399" s="79"/>
      <c r="L399" s="35"/>
      <c r="M399" s="67"/>
    </row>
    <row r="400" spans="1:13" ht="16.2" thickBot="1" x14ac:dyDescent="0.35">
      <c r="A400" s="23" t="s">
        <v>201</v>
      </c>
      <c r="B400" s="20"/>
      <c r="C400" s="25"/>
      <c r="D400" s="25"/>
      <c r="E400" s="32"/>
      <c r="F400" s="33"/>
      <c r="G400" s="49" t="str">
        <f>IF(H400="◄","◄",IF(H400="ok","►",""))</f>
        <v>◄</v>
      </c>
      <c r="H400" s="50" t="str">
        <f>IF(H401&gt;0,"OK","◄")</f>
        <v>◄</v>
      </c>
      <c r="I400" s="51" t="str">
        <f>IF(AND(J400="◄",K400="►"),"◄?►",IF(J400="◄","◄",IF(K400="►","►","")))</f>
        <v>◄</v>
      </c>
      <c r="J400" s="27" t="str">
        <f>IF(J401&gt;0,"","◄")</f>
        <v>◄</v>
      </c>
      <c r="K400" s="28" t="str">
        <f>IF(K401,"►","")</f>
        <v/>
      </c>
      <c r="L400" s="40">
        <v>42602</v>
      </c>
      <c r="M400" s="66"/>
    </row>
    <row r="401" spans="1:13" ht="15.6" x14ac:dyDescent="0.3">
      <c r="A401" s="29"/>
      <c r="B401" s="12" t="s">
        <v>491</v>
      </c>
      <c r="C401" s="30"/>
      <c r="D401" s="30"/>
      <c r="E401" s="13" t="s">
        <v>492</v>
      </c>
      <c r="F401" s="31" t="s">
        <v>6</v>
      </c>
      <c r="G401" s="52" t="str">
        <f>IF(H401&gt;0,"ok","◄")</f>
        <v>◄</v>
      </c>
      <c r="H401" s="53"/>
      <c r="I401" s="52" t="str">
        <f>IF(AND(J401="",K401&gt;0),"?",IF(J401="","◄",IF(K401&gt;=1,"►","")))</f>
        <v>◄</v>
      </c>
      <c r="J401" s="4"/>
      <c r="K401" s="6"/>
      <c r="L401" s="1"/>
      <c r="M401" s="67"/>
    </row>
    <row r="402" spans="1:13" ht="15.6" x14ac:dyDescent="0.3">
      <c r="A402" s="23" t="s">
        <v>213</v>
      </c>
      <c r="B402" s="20"/>
      <c r="C402" s="25"/>
      <c r="D402" s="25"/>
      <c r="E402" s="32"/>
      <c r="F402" s="33"/>
      <c r="G402" s="44"/>
      <c r="H402" s="58" t="str">
        <f>RIGHT(E401,13)</f>
        <v xml:space="preserve"> N°. 3 / 2016</v>
      </c>
      <c r="I402" s="44"/>
      <c r="J402" s="25"/>
      <c r="K402" s="25"/>
      <c r="L402" s="40">
        <v>42602</v>
      </c>
      <c r="M402" s="66"/>
    </row>
    <row r="403" spans="1:13" ht="16.2" x14ac:dyDescent="0.3">
      <c r="A403" s="29"/>
      <c r="B403" s="12" t="s">
        <v>493</v>
      </c>
      <c r="C403" s="30"/>
      <c r="D403" s="30"/>
      <c r="E403" s="13" t="s">
        <v>492</v>
      </c>
      <c r="F403" s="31" t="s">
        <v>6</v>
      </c>
      <c r="G403" s="44"/>
      <c r="H403" s="56"/>
      <c r="I403" s="44"/>
      <c r="J403" s="78" t="s">
        <v>294</v>
      </c>
      <c r="K403" s="79"/>
      <c r="L403" s="35"/>
      <c r="M403" s="67"/>
    </row>
    <row r="404" spans="1:13" ht="15.6" x14ac:dyDescent="0.3">
      <c r="A404" s="23" t="s">
        <v>214</v>
      </c>
      <c r="B404" s="20"/>
      <c r="C404" s="25"/>
      <c r="D404" s="25"/>
      <c r="E404" s="32"/>
      <c r="F404" s="33"/>
      <c r="G404" s="44"/>
      <c r="H404" s="56"/>
      <c r="I404" s="44"/>
      <c r="J404" s="25"/>
      <c r="K404" s="25"/>
      <c r="L404" s="40">
        <v>42602</v>
      </c>
      <c r="M404" s="66"/>
    </row>
    <row r="405" spans="1:13" ht="16.2" x14ac:dyDescent="0.3">
      <c r="A405" s="29"/>
      <c r="B405" s="12" t="s">
        <v>494</v>
      </c>
      <c r="C405" s="30"/>
      <c r="D405" s="30"/>
      <c r="E405" s="13" t="s">
        <v>492</v>
      </c>
      <c r="F405" s="31" t="s">
        <v>6</v>
      </c>
      <c r="G405" s="44"/>
      <c r="H405" s="56"/>
      <c r="I405" s="44"/>
      <c r="J405" s="78" t="s">
        <v>294</v>
      </c>
      <c r="K405" s="79"/>
      <c r="L405" s="35"/>
      <c r="M405" s="67"/>
    </row>
    <row r="406" spans="1:13" ht="15.6" x14ac:dyDescent="0.3">
      <c r="A406" s="23" t="s">
        <v>215</v>
      </c>
      <c r="B406" s="20"/>
      <c r="C406" s="25"/>
      <c r="D406" s="25"/>
      <c r="E406" s="32"/>
      <c r="F406" s="33"/>
      <c r="G406" s="44"/>
      <c r="H406" s="56"/>
      <c r="I406" s="44"/>
      <c r="J406" s="25"/>
      <c r="K406" s="25"/>
      <c r="L406" s="40">
        <v>42602</v>
      </c>
      <c r="M406" s="66"/>
    </row>
    <row r="407" spans="1:13" ht="16.2" x14ac:dyDescent="0.3">
      <c r="A407" s="29"/>
      <c r="B407" s="12" t="s">
        <v>495</v>
      </c>
      <c r="C407" s="30"/>
      <c r="D407" s="30"/>
      <c r="E407" s="13" t="s">
        <v>492</v>
      </c>
      <c r="F407" s="31" t="s">
        <v>6</v>
      </c>
      <c r="G407" s="44"/>
      <c r="H407" s="56"/>
      <c r="I407" s="44"/>
      <c r="J407" s="78" t="s">
        <v>294</v>
      </c>
      <c r="K407" s="79"/>
      <c r="L407" s="35"/>
      <c r="M407" s="67"/>
    </row>
    <row r="408" spans="1:13" ht="33.6" customHeight="1" x14ac:dyDescent="0.3">
      <c r="A408" s="83" t="s">
        <v>216</v>
      </c>
      <c r="B408" s="84"/>
      <c r="C408" s="84"/>
      <c r="D408" s="84"/>
      <c r="E408" s="85"/>
      <c r="F408" s="33"/>
      <c r="G408" s="44"/>
      <c r="H408" s="56"/>
      <c r="I408" s="44"/>
      <c r="J408" s="25"/>
      <c r="K408" s="25"/>
      <c r="L408" s="40">
        <v>42602</v>
      </c>
      <c r="M408" s="66"/>
    </row>
    <row r="409" spans="1:13" ht="16.8" thickBot="1" x14ac:dyDescent="0.35">
      <c r="A409" s="29"/>
      <c r="B409" s="12" t="s">
        <v>496</v>
      </c>
      <c r="C409" s="30"/>
      <c r="D409" s="30"/>
      <c r="E409" s="13" t="s">
        <v>492</v>
      </c>
      <c r="F409" s="31" t="s">
        <v>6</v>
      </c>
      <c r="G409" s="44"/>
      <c r="H409" s="56"/>
      <c r="I409" s="44"/>
      <c r="J409" s="78" t="s">
        <v>294</v>
      </c>
      <c r="K409" s="79"/>
      <c r="L409" s="35"/>
      <c r="M409" s="67"/>
    </row>
    <row r="410" spans="1:13" ht="16.2" thickBot="1" x14ac:dyDescent="0.35">
      <c r="A410" s="23" t="s">
        <v>202</v>
      </c>
      <c r="B410" s="20"/>
      <c r="C410" s="25"/>
      <c r="D410" s="25"/>
      <c r="E410" s="32"/>
      <c r="F410" s="33"/>
      <c r="G410" s="49" t="str">
        <f>IF(H410="◄","◄",IF(H410="ok","►",""))</f>
        <v>◄</v>
      </c>
      <c r="H410" s="50" t="str">
        <f>IF(H411&gt;0,"OK","◄")</f>
        <v>◄</v>
      </c>
      <c r="I410" s="51" t="str">
        <f>IF(AND(J410="◄",K410="►"),"◄?►",IF(J410="◄","◄",IF(K410="►","►","")))</f>
        <v>◄</v>
      </c>
      <c r="J410" s="27" t="str">
        <f>IF(J411&gt;0,"","◄")</f>
        <v>◄</v>
      </c>
      <c r="K410" s="28" t="str">
        <f>IF(K411,"►","")</f>
        <v/>
      </c>
      <c r="L410" s="40">
        <v>42665</v>
      </c>
      <c r="M410" s="66"/>
    </row>
    <row r="411" spans="1:13" ht="16.2" customHeight="1" x14ac:dyDescent="0.3">
      <c r="A411" s="29"/>
      <c r="B411" s="12" t="s">
        <v>497</v>
      </c>
      <c r="C411" s="30"/>
      <c r="D411" s="30"/>
      <c r="E411" s="13" t="s">
        <v>498</v>
      </c>
      <c r="F411" s="31" t="s">
        <v>6</v>
      </c>
      <c r="G411" s="52" t="str">
        <f>IF(H411&gt;0,"ok","◄")</f>
        <v>◄</v>
      </c>
      <c r="H411" s="53"/>
      <c r="I411" s="52" t="str">
        <f>IF(AND(J411="",K411&gt;0),"?",IF(J411="","◄",IF(K411&gt;=1,"►","")))</f>
        <v>◄</v>
      </c>
      <c r="J411" s="4"/>
      <c r="K411" s="6"/>
      <c r="L411" s="1"/>
      <c r="M411" s="67"/>
    </row>
    <row r="412" spans="1:13" ht="15.6" x14ac:dyDescent="0.3">
      <c r="A412" s="23" t="s">
        <v>203</v>
      </c>
      <c r="B412" s="20"/>
      <c r="C412" s="25"/>
      <c r="D412" s="25"/>
      <c r="E412" s="32"/>
      <c r="F412" s="33"/>
      <c r="G412" s="44"/>
      <c r="H412" s="58" t="str">
        <f>RIGHT(E411,13)</f>
        <v xml:space="preserve"> N°. 4 / 2016</v>
      </c>
      <c r="I412" s="44"/>
      <c r="J412" s="25"/>
      <c r="K412" s="25"/>
      <c r="L412" s="40">
        <v>42665</v>
      </c>
      <c r="M412" s="66"/>
    </row>
    <row r="413" spans="1:13" ht="16.2" customHeight="1" x14ac:dyDescent="0.3">
      <c r="A413" s="29"/>
      <c r="B413" s="12" t="s">
        <v>499</v>
      </c>
      <c r="C413" s="30"/>
      <c r="D413" s="30"/>
      <c r="E413" s="13" t="s">
        <v>498</v>
      </c>
      <c r="F413" s="31" t="s">
        <v>6</v>
      </c>
      <c r="G413" s="44"/>
      <c r="H413" s="56"/>
      <c r="I413" s="44"/>
      <c r="J413" s="78" t="s">
        <v>294</v>
      </c>
      <c r="K413" s="92"/>
      <c r="L413" s="35"/>
      <c r="M413" s="67"/>
    </row>
    <row r="414" spans="1:13" ht="15.6" x14ac:dyDescent="0.3">
      <c r="A414" s="23" t="s">
        <v>217</v>
      </c>
      <c r="B414" s="20"/>
      <c r="C414" s="25"/>
      <c r="D414" s="25"/>
      <c r="E414" s="32"/>
      <c r="F414" s="33"/>
      <c r="G414" s="44"/>
      <c r="H414" s="56"/>
      <c r="I414" s="44"/>
      <c r="J414" s="25"/>
      <c r="K414" s="25"/>
      <c r="L414" s="40">
        <v>42665</v>
      </c>
      <c r="M414" s="66"/>
    </row>
    <row r="415" spans="1:13" ht="16.2" x14ac:dyDescent="0.3">
      <c r="A415" s="29"/>
      <c r="B415" s="12" t="s">
        <v>500</v>
      </c>
      <c r="C415" s="30"/>
      <c r="D415" s="30"/>
      <c r="E415" s="13" t="s">
        <v>498</v>
      </c>
      <c r="F415" s="31" t="s">
        <v>6</v>
      </c>
      <c r="G415" s="44"/>
      <c r="H415" s="56"/>
      <c r="I415" s="44"/>
      <c r="J415" s="78" t="s">
        <v>294</v>
      </c>
      <c r="K415" s="79"/>
      <c r="L415" s="35"/>
      <c r="M415" s="67"/>
    </row>
    <row r="416" spans="1:13" ht="15.6" x14ac:dyDescent="0.3">
      <c r="A416" s="23" t="s">
        <v>204</v>
      </c>
      <c r="B416" s="20"/>
      <c r="C416" s="25"/>
      <c r="D416" s="25"/>
      <c r="E416" s="32"/>
      <c r="F416" s="33"/>
      <c r="G416" s="44"/>
      <c r="H416" s="56"/>
      <c r="I416" s="44"/>
      <c r="J416" s="25"/>
      <c r="K416" s="25"/>
      <c r="L416" s="40">
        <v>42665</v>
      </c>
      <c r="M416" s="66"/>
    </row>
    <row r="417" spans="1:13" ht="16.2" x14ac:dyDescent="0.3">
      <c r="A417" s="29"/>
      <c r="B417" s="12" t="s">
        <v>501</v>
      </c>
      <c r="C417" s="30"/>
      <c r="D417" s="30"/>
      <c r="E417" s="13" t="s">
        <v>498</v>
      </c>
      <c r="F417" s="31" t="s">
        <v>6</v>
      </c>
      <c r="G417" s="44"/>
      <c r="H417" s="56"/>
      <c r="I417" s="44"/>
      <c r="J417" s="78" t="s">
        <v>294</v>
      </c>
      <c r="K417" s="79"/>
      <c r="L417" s="35"/>
      <c r="M417" s="67"/>
    </row>
    <row r="418" spans="1:13" ht="15.6" x14ac:dyDescent="0.3">
      <c r="A418" s="23" t="s">
        <v>205</v>
      </c>
      <c r="B418" s="20"/>
      <c r="C418" s="25"/>
      <c r="D418" s="25"/>
      <c r="E418" s="32"/>
      <c r="F418" s="33"/>
      <c r="G418" s="44"/>
      <c r="H418" s="56"/>
      <c r="I418" s="44"/>
      <c r="J418" s="25"/>
      <c r="K418" s="25"/>
      <c r="L418" s="40">
        <v>42665</v>
      </c>
      <c r="M418" s="66"/>
    </row>
    <row r="419" spans="1:13" ht="16.2" x14ac:dyDescent="0.3">
      <c r="A419" s="29"/>
      <c r="B419" s="12" t="s">
        <v>502</v>
      </c>
      <c r="C419" s="30"/>
      <c r="D419" s="30"/>
      <c r="E419" s="13" t="s">
        <v>503</v>
      </c>
      <c r="F419" s="31" t="s">
        <v>6</v>
      </c>
      <c r="G419" s="44"/>
      <c r="H419" s="56"/>
      <c r="I419" s="44"/>
      <c r="J419" s="78" t="s">
        <v>294</v>
      </c>
      <c r="K419" s="79"/>
      <c r="L419" s="35"/>
      <c r="M419" s="67"/>
    </row>
    <row r="420" spans="1:13" ht="18" customHeight="1" x14ac:dyDescent="0.3">
      <c r="A420" s="97" t="s">
        <v>206</v>
      </c>
      <c r="B420" s="98"/>
      <c r="C420" s="98"/>
      <c r="D420" s="98"/>
      <c r="E420" s="99"/>
      <c r="F420" s="33"/>
      <c r="G420" s="44"/>
      <c r="H420" s="56"/>
      <c r="I420" s="44"/>
      <c r="J420" s="25"/>
      <c r="K420" s="25"/>
      <c r="L420" s="40">
        <v>42665</v>
      </c>
      <c r="M420" s="66"/>
    </row>
    <row r="421" spans="1:13" ht="16.2" x14ac:dyDescent="0.3">
      <c r="A421" s="29"/>
      <c r="B421" s="12" t="s">
        <v>504</v>
      </c>
      <c r="C421" s="30"/>
      <c r="D421" s="30"/>
      <c r="E421" s="13" t="s">
        <v>498</v>
      </c>
      <c r="F421" s="31" t="s">
        <v>6</v>
      </c>
      <c r="G421" s="44"/>
      <c r="H421" s="56"/>
      <c r="I421" s="44"/>
      <c r="J421" s="78" t="s">
        <v>294</v>
      </c>
      <c r="K421" s="79"/>
      <c r="L421" s="35"/>
      <c r="M421" s="67"/>
    </row>
    <row r="422" spans="1:13" ht="17.399999999999999" customHeight="1" x14ac:dyDescent="0.3">
      <c r="A422" s="97" t="s">
        <v>207</v>
      </c>
      <c r="B422" s="98"/>
      <c r="C422" s="98"/>
      <c r="D422" s="98"/>
      <c r="E422" s="99"/>
      <c r="F422" s="33"/>
      <c r="G422" s="44"/>
      <c r="H422" s="56"/>
      <c r="I422" s="44"/>
      <c r="J422" s="25"/>
      <c r="K422" s="25"/>
      <c r="L422" s="40">
        <v>42665</v>
      </c>
      <c r="M422" s="66"/>
    </row>
    <row r="423" spans="1:13" ht="16.8" thickBot="1" x14ac:dyDescent="0.35">
      <c r="A423" s="29"/>
      <c r="B423" s="12" t="s">
        <v>504</v>
      </c>
      <c r="C423" s="30"/>
      <c r="D423" s="30"/>
      <c r="E423" s="13" t="s">
        <v>498</v>
      </c>
      <c r="F423" s="31" t="s">
        <v>6</v>
      </c>
      <c r="G423" s="44"/>
      <c r="H423" s="56"/>
      <c r="I423" s="44"/>
      <c r="J423" s="78" t="s">
        <v>294</v>
      </c>
      <c r="K423" s="79"/>
      <c r="L423" s="35"/>
      <c r="M423" s="67"/>
    </row>
    <row r="424" spans="1:13" ht="16.2" thickBot="1" x14ac:dyDescent="0.35">
      <c r="A424" s="23" t="s">
        <v>218</v>
      </c>
      <c r="B424" s="24"/>
      <c r="C424" s="25"/>
      <c r="D424" s="25"/>
      <c r="E424" s="32"/>
      <c r="F424" s="33"/>
      <c r="G424" s="49" t="str">
        <f>IF(H424="◄","◄",IF(H424="ok","►",""))</f>
        <v>◄</v>
      </c>
      <c r="H424" s="50" t="str">
        <f>IF(H425&gt;0,"OK","◄")</f>
        <v>◄</v>
      </c>
      <c r="I424" s="51" t="str">
        <f>IF(AND(J424="◄",K424="►"),"◄?►",IF(J424="◄","◄",IF(K424="►","►","")))</f>
        <v>◄</v>
      </c>
      <c r="J424" s="27" t="str">
        <f>IF(J425&gt;0,"","◄")</f>
        <v>◄</v>
      </c>
      <c r="K424" s="28" t="str">
        <f>IF(K425,"►","")</f>
        <v/>
      </c>
      <c r="L424" s="7">
        <v>42763</v>
      </c>
      <c r="M424" s="66"/>
    </row>
    <row r="425" spans="1:13" ht="15.6" x14ac:dyDescent="0.3">
      <c r="A425" s="29"/>
      <c r="B425" s="12" t="s">
        <v>293</v>
      </c>
      <c r="C425" s="30"/>
      <c r="D425" s="30"/>
      <c r="E425" s="13" t="s">
        <v>505</v>
      </c>
      <c r="F425" s="31" t="s">
        <v>6</v>
      </c>
      <c r="G425" s="52" t="str">
        <f>IF(H425&gt;0,"ok","◄")</f>
        <v>◄</v>
      </c>
      <c r="H425" s="53"/>
      <c r="I425" s="52" t="str">
        <f>IF(AND(J425="",K425&gt;0),"?",IF(J425="","◄",IF(K425&gt;=1,"►","")))</f>
        <v>◄</v>
      </c>
      <c r="J425" s="4"/>
      <c r="K425" s="6"/>
      <c r="L425" s="1"/>
      <c r="M425" s="67"/>
    </row>
    <row r="426" spans="1:13" ht="15.6" x14ac:dyDescent="0.3">
      <c r="A426" s="23" t="s">
        <v>228</v>
      </c>
      <c r="B426" s="20"/>
      <c r="C426" s="25"/>
      <c r="D426" s="25"/>
      <c r="E426" s="32"/>
      <c r="F426" s="33"/>
      <c r="G426" s="44"/>
      <c r="H426" s="58" t="str">
        <f>RIGHT(E425,13)</f>
        <v xml:space="preserve"> N°. 1 / 2017</v>
      </c>
      <c r="I426" s="44"/>
      <c r="J426" s="25"/>
      <c r="K426" s="25"/>
      <c r="L426" s="40">
        <v>42763</v>
      </c>
      <c r="M426" s="66"/>
    </row>
    <row r="427" spans="1:13" ht="16.2" x14ac:dyDescent="0.3">
      <c r="A427" s="29"/>
      <c r="B427" s="12" t="s">
        <v>506</v>
      </c>
      <c r="C427" s="30"/>
      <c r="D427" s="30"/>
      <c r="E427" s="13" t="s">
        <v>505</v>
      </c>
      <c r="F427" s="31" t="s">
        <v>6</v>
      </c>
      <c r="G427" s="44"/>
      <c r="H427" s="56"/>
      <c r="I427" s="44"/>
      <c r="J427" s="78" t="s">
        <v>294</v>
      </c>
      <c r="K427" s="79"/>
      <c r="L427" s="35"/>
      <c r="M427" s="67"/>
    </row>
    <row r="428" spans="1:13" ht="15.6" x14ac:dyDescent="0.3">
      <c r="A428" s="23" t="s">
        <v>219</v>
      </c>
      <c r="B428" s="20"/>
      <c r="C428" s="25"/>
      <c r="D428" s="25"/>
      <c r="E428" s="32"/>
      <c r="F428" s="33"/>
      <c r="G428" s="44"/>
      <c r="H428" s="56"/>
      <c r="I428" s="44"/>
      <c r="J428" s="25"/>
      <c r="K428" s="25"/>
      <c r="L428" s="40">
        <v>42763</v>
      </c>
      <c r="M428" s="66"/>
    </row>
    <row r="429" spans="1:13" ht="16.2" x14ac:dyDescent="0.3">
      <c r="A429" s="29"/>
      <c r="B429" s="12" t="s">
        <v>507</v>
      </c>
      <c r="C429" s="30"/>
      <c r="D429" s="30"/>
      <c r="E429" s="13" t="s">
        <v>505</v>
      </c>
      <c r="F429" s="31" t="s">
        <v>6</v>
      </c>
      <c r="G429" s="44"/>
      <c r="H429" s="56"/>
      <c r="I429" s="44"/>
      <c r="J429" s="78" t="s">
        <v>294</v>
      </c>
      <c r="K429" s="79"/>
      <c r="L429" s="35"/>
      <c r="M429" s="67"/>
    </row>
    <row r="430" spans="1:13" ht="15.6" x14ac:dyDescent="0.3">
      <c r="A430" s="23" t="s">
        <v>227</v>
      </c>
      <c r="B430" s="20"/>
      <c r="C430" s="25"/>
      <c r="D430" s="25"/>
      <c r="E430" s="32"/>
      <c r="F430" s="33"/>
      <c r="G430" s="44"/>
      <c r="H430" s="56"/>
      <c r="I430" s="44"/>
      <c r="J430" s="25"/>
      <c r="K430" s="25"/>
      <c r="L430" s="40">
        <v>42798</v>
      </c>
      <c r="M430" s="66"/>
    </row>
    <row r="431" spans="1:13" ht="16.2" x14ac:dyDescent="0.3">
      <c r="A431" s="29"/>
      <c r="B431" s="12" t="s">
        <v>508</v>
      </c>
      <c r="C431" s="30"/>
      <c r="D431" s="30"/>
      <c r="E431" s="13" t="s">
        <v>505</v>
      </c>
      <c r="F431" s="31" t="s">
        <v>6</v>
      </c>
      <c r="G431" s="44"/>
      <c r="H431" s="56"/>
      <c r="I431" s="44"/>
      <c r="J431" s="78" t="s">
        <v>294</v>
      </c>
      <c r="K431" s="79"/>
      <c r="L431" s="35"/>
      <c r="M431" s="67"/>
    </row>
    <row r="432" spans="1:13" ht="15.6" x14ac:dyDescent="0.3">
      <c r="A432" s="23" t="s">
        <v>229</v>
      </c>
      <c r="B432" s="20"/>
      <c r="C432" s="25"/>
      <c r="D432" s="25"/>
      <c r="E432" s="32"/>
      <c r="F432" s="33"/>
      <c r="G432" s="44"/>
      <c r="H432" s="56"/>
      <c r="I432" s="44"/>
      <c r="J432" s="25"/>
      <c r="K432" s="25"/>
      <c r="L432" s="40">
        <v>42798</v>
      </c>
      <c r="M432" s="66"/>
    </row>
    <row r="433" spans="1:13" ht="16.2" x14ac:dyDescent="0.3">
      <c r="A433" s="29"/>
      <c r="B433" s="12" t="s">
        <v>509</v>
      </c>
      <c r="C433" s="30"/>
      <c r="D433" s="30"/>
      <c r="E433" s="13" t="s">
        <v>505</v>
      </c>
      <c r="F433" s="31" t="s">
        <v>6</v>
      </c>
      <c r="G433" s="44"/>
      <c r="H433" s="56"/>
      <c r="I433" s="44"/>
      <c r="J433" s="78" t="s">
        <v>294</v>
      </c>
      <c r="K433" s="79"/>
      <c r="L433" s="35"/>
      <c r="M433" s="67"/>
    </row>
    <row r="434" spans="1:13" ht="15.6" x14ac:dyDescent="0.3">
      <c r="A434" s="23" t="s">
        <v>220</v>
      </c>
      <c r="B434" s="20"/>
      <c r="C434" s="25"/>
      <c r="D434" s="25"/>
      <c r="E434" s="32"/>
      <c r="F434" s="33"/>
      <c r="G434" s="44"/>
      <c r="H434" s="56"/>
      <c r="I434" s="44"/>
      <c r="J434" s="25"/>
      <c r="K434" s="25"/>
      <c r="L434" s="40">
        <v>42798</v>
      </c>
      <c r="M434" s="66"/>
    </row>
    <row r="435" spans="1:13" ht="16.2" x14ac:dyDescent="0.3">
      <c r="A435" s="29"/>
      <c r="B435" s="12" t="s">
        <v>510</v>
      </c>
      <c r="C435" s="30"/>
      <c r="D435" s="30"/>
      <c r="E435" s="13" t="s">
        <v>505</v>
      </c>
      <c r="F435" s="31" t="s">
        <v>6</v>
      </c>
      <c r="G435" s="44"/>
      <c r="H435" s="56"/>
      <c r="I435" s="44"/>
      <c r="J435" s="78" t="s">
        <v>294</v>
      </c>
      <c r="K435" s="79"/>
      <c r="L435" s="35"/>
      <c r="M435" s="67"/>
    </row>
    <row r="436" spans="1:13" ht="15.6" x14ac:dyDescent="0.3">
      <c r="A436" s="23" t="s">
        <v>586</v>
      </c>
      <c r="B436" s="20"/>
      <c r="C436" s="25"/>
      <c r="D436" s="25"/>
      <c r="E436" s="32"/>
      <c r="F436" s="33"/>
      <c r="G436" s="44"/>
      <c r="H436" s="56"/>
      <c r="I436" s="44"/>
      <c r="J436" s="25"/>
      <c r="K436" s="25"/>
      <c r="L436" s="40">
        <v>42800</v>
      </c>
      <c r="M436" s="66"/>
    </row>
    <row r="437" spans="1:13" ht="16.8" thickBot="1" x14ac:dyDescent="0.35">
      <c r="A437" s="29"/>
      <c r="B437" s="12" t="s">
        <v>511</v>
      </c>
      <c r="C437" s="30"/>
      <c r="D437" s="30"/>
      <c r="E437" s="13" t="s">
        <v>505</v>
      </c>
      <c r="F437" s="31" t="s">
        <v>6</v>
      </c>
      <c r="G437" s="44"/>
      <c r="H437" s="56"/>
      <c r="I437" s="44"/>
      <c r="J437" s="78" t="s">
        <v>294</v>
      </c>
      <c r="K437" s="79"/>
      <c r="L437" s="35"/>
      <c r="M437" s="67"/>
    </row>
    <row r="438" spans="1:13" ht="36" customHeight="1" thickBot="1" x14ac:dyDescent="0.35">
      <c r="A438" s="83" t="s">
        <v>230</v>
      </c>
      <c r="B438" s="84"/>
      <c r="C438" s="84"/>
      <c r="D438" s="84"/>
      <c r="E438" s="85"/>
      <c r="F438" s="33"/>
      <c r="G438" s="49" t="str">
        <f>IF(H438="◄","◄",IF(H438="ok","►",""))</f>
        <v>◄</v>
      </c>
      <c r="H438" s="50" t="str">
        <f>IF(H439&gt;0,"OK","◄")</f>
        <v>◄</v>
      </c>
      <c r="I438" s="51" t="str">
        <f>IF(AND(J438="◄",K438="►"),"◄?►",IF(J438="◄","◄",IF(K438="►","►","")))</f>
        <v>◄</v>
      </c>
      <c r="J438" s="27" t="str">
        <f>IF(J439&gt;0,"","◄")</f>
        <v>◄</v>
      </c>
      <c r="K438" s="28" t="str">
        <f>IF(K439,"►","")</f>
        <v/>
      </c>
      <c r="L438" s="40">
        <v>42896</v>
      </c>
      <c r="M438" s="66"/>
    </row>
    <row r="439" spans="1:13" ht="16.2" customHeight="1" x14ac:dyDescent="0.3">
      <c r="A439" s="29"/>
      <c r="B439" s="12" t="s">
        <v>512</v>
      </c>
      <c r="C439" s="30"/>
      <c r="D439" s="30"/>
      <c r="E439" s="13" t="s">
        <v>513</v>
      </c>
      <c r="F439" s="31" t="s">
        <v>6</v>
      </c>
      <c r="G439" s="52" t="str">
        <f>IF(H439&gt;0,"ok","◄")</f>
        <v>◄</v>
      </c>
      <c r="H439" s="53"/>
      <c r="I439" s="52" t="str">
        <f>IF(AND(J439="",K439&gt;0),"?",IF(J439="","◄",IF(K439&gt;=1,"►","")))</f>
        <v>◄</v>
      </c>
      <c r="J439" s="4"/>
      <c r="K439" s="6"/>
      <c r="L439" s="1"/>
      <c r="M439" s="67"/>
    </row>
    <row r="440" spans="1:13" ht="31.2" customHeight="1" x14ac:dyDescent="0.3">
      <c r="A440" s="83" t="s">
        <v>221</v>
      </c>
      <c r="B440" s="84"/>
      <c r="C440" s="84"/>
      <c r="D440" s="84"/>
      <c r="E440" s="85"/>
      <c r="F440" s="33"/>
      <c r="G440" s="44"/>
      <c r="H440" s="58" t="str">
        <f>RIGHT(E439,13)</f>
        <v xml:space="preserve"> N°. 2 / 2017</v>
      </c>
      <c r="I440" s="44"/>
      <c r="J440" s="25"/>
      <c r="K440" s="25"/>
      <c r="L440" s="40">
        <v>42896</v>
      </c>
      <c r="M440" s="66"/>
    </row>
    <row r="441" spans="1:13" ht="16.2" x14ac:dyDescent="0.3">
      <c r="A441" s="29"/>
      <c r="B441" s="12" t="s">
        <v>514</v>
      </c>
      <c r="C441" s="30"/>
      <c r="D441" s="30"/>
      <c r="E441" s="13" t="s">
        <v>513</v>
      </c>
      <c r="F441" s="31" t="s">
        <v>6</v>
      </c>
      <c r="G441" s="44"/>
      <c r="H441" s="56"/>
      <c r="I441" s="44"/>
      <c r="J441" s="78" t="s">
        <v>294</v>
      </c>
      <c r="K441" s="79"/>
      <c r="L441" s="35"/>
      <c r="M441" s="67"/>
    </row>
    <row r="442" spans="1:13" ht="15.6" x14ac:dyDescent="0.3">
      <c r="A442" s="23" t="s">
        <v>231</v>
      </c>
      <c r="B442" s="20"/>
      <c r="C442" s="25"/>
      <c r="D442" s="25"/>
      <c r="E442" s="32"/>
      <c r="F442" s="33"/>
      <c r="G442" s="44"/>
      <c r="H442" s="56"/>
      <c r="I442" s="44"/>
      <c r="J442" s="25"/>
      <c r="K442" s="25"/>
      <c r="L442" s="40">
        <v>43626</v>
      </c>
      <c r="M442" s="66"/>
    </row>
    <row r="443" spans="1:13" ht="16.2" x14ac:dyDescent="0.3">
      <c r="A443" s="29"/>
      <c r="B443" s="12" t="s">
        <v>515</v>
      </c>
      <c r="C443" s="30"/>
      <c r="D443" s="30"/>
      <c r="E443" s="13" t="s">
        <v>513</v>
      </c>
      <c r="F443" s="31" t="s">
        <v>6</v>
      </c>
      <c r="G443" s="44"/>
      <c r="H443" s="56"/>
      <c r="I443" s="44"/>
      <c r="J443" s="78" t="s">
        <v>294</v>
      </c>
      <c r="K443" s="79"/>
      <c r="L443" s="35"/>
      <c r="M443" s="67"/>
    </row>
    <row r="444" spans="1:13" ht="15.6" x14ac:dyDescent="0.3">
      <c r="A444" s="23" t="s">
        <v>222</v>
      </c>
      <c r="B444" s="20"/>
      <c r="C444" s="25"/>
      <c r="D444" s="25"/>
      <c r="E444" s="32"/>
      <c r="F444" s="33"/>
      <c r="G444" s="44"/>
      <c r="H444" s="56"/>
      <c r="I444" s="44"/>
      <c r="J444" s="25"/>
      <c r="K444" s="25"/>
      <c r="L444" s="40">
        <v>42896</v>
      </c>
      <c r="M444" s="66"/>
    </row>
    <row r="445" spans="1:13" ht="16.2" x14ac:dyDescent="0.3">
      <c r="A445" s="29"/>
      <c r="B445" s="12" t="s">
        <v>516</v>
      </c>
      <c r="C445" s="30"/>
      <c r="D445" s="30"/>
      <c r="E445" s="13" t="s">
        <v>513</v>
      </c>
      <c r="F445" s="31" t="s">
        <v>6</v>
      </c>
      <c r="G445" s="44"/>
      <c r="H445" s="56"/>
      <c r="I445" s="44"/>
      <c r="J445" s="78" t="s">
        <v>294</v>
      </c>
      <c r="K445" s="79"/>
      <c r="L445" s="35"/>
      <c r="M445" s="67"/>
    </row>
    <row r="446" spans="1:13" ht="15.6" x14ac:dyDescent="0.3">
      <c r="A446" s="23" t="s">
        <v>223</v>
      </c>
      <c r="B446" s="20"/>
      <c r="C446" s="25"/>
      <c r="D446" s="25"/>
      <c r="E446" s="32"/>
      <c r="F446" s="33"/>
      <c r="G446" s="44"/>
      <c r="H446" s="56"/>
      <c r="I446" s="44"/>
      <c r="J446" s="25"/>
      <c r="K446" s="25"/>
      <c r="L446" s="40">
        <v>42896</v>
      </c>
      <c r="M446" s="66"/>
    </row>
    <row r="447" spans="1:13" ht="16.8" thickBot="1" x14ac:dyDescent="0.35">
      <c r="A447" s="29"/>
      <c r="B447" s="12" t="s">
        <v>517</v>
      </c>
      <c r="C447" s="30"/>
      <c r="D447" s="30"/>
      <c r="E447" s="13" t="s">
        <v>513</v>
      </c>
      <c r="F447" s="31" t="s">
        <v>6</v>
      </c>
      <c r="G447" s="44"/>
      <c r="H447" s="56"/>
      <c r="I447" s="44"/>
      <c r="J447" s="78" t="s">
        <v>294</v>
      </c>
      <c r="K447" s="79"/>
      <c r="L447" s="35"/>
      <c r="M447" s="67"/>
    </row>
    <row r="448" spans="1:13" ht="16.2" thickBot="1" x14ac:dyDescent="0.35">
      <c r="A448" s="23" t="s">
        <v>232</v>
      </c>
      <c r="B448" s="20"/>
      <c r="C448" s="25"/>
      <c r="D448" s="25"/>
      <c r="E448" s="32"/>
      <c r="F448" s="33"/>
      <c r="G448" s="49" t="str">
        <f>IF(H448="◄","◄",IF(H448="ok","►",""))</f>
        <v>◄</v>
      </c>
      <c r="H448" s="50" t="str">
        <f>IF(H449&gt;0,"OK","◄")</f>
        <v>◄</v>
      </c>
      <c r="I448" s="51" t="str">
        <f>IF(AND(J448="◄",K448="►"),"◄?►",IF(J448="◄","◄",IF(K448="►","►","")))</f>
        <v>◄</v>
      </c>
      <c r="J448" s="27" t="str">
        <f>IF(J449&gt;0,"","◄")</f>
        <v>◄</v>
      </c>
      <c r="K448" s="28" t="str">
        <f>IF(K449,"►","")</f>
        <v/>
      </c>
      <c r="L448" s="40">
        <v>42966</v>
      </c>
      <c r="M448" s="66"/>
    </row>
    <row r="449" spans="1:13" ht="16.2" customHeight="1" x14ac:dyDescent="0.3">
      <c r="A449" s="29"/>
      <c r="B449" s="12" t="s">
        <v>518</v>
      </c>
      <c r="C449" s="30"/>
      <c r="D449" s="30"/>
      <c r="E449" s="13" t="s">
        <v>519</v>
      </c>
      <c r="F449" s="31" t="s">
        <v>6</v>
      </c>
      <c r="G449" s="52" t="str">
        <f>IF(H449&gt;0,"ok","◄")</f>
        <v>◄</v>
      </c>
      <c r="H449" s="53"/>
      <c r="I449" s="52" t="str">
        <f>IF(AND(J449="",K449&gt;0),"?",IF(J449="","◄",IF(K449&gt;=1,"►","")))</f>
        <v>◄</v>
      </c>
      <c r="J449" s="4"/>
      <c r="K449" s="6"/>
      <c r="L449" s="1"/>
      <c r="M449" s="67"/>
    </row>
    <row r="450" spans="1:13" ht="15.6" x14ac:dyDescent="0.3">
      <c r="A450" s="23" t="s">
        <v>224</v>
      </c>
      <c r="B450" s="20"/>
      <c r="C450" s="25"/>
      <c r="D450" s="25"/>
      <c r="E450" s="32"/>
      <c r="F450" s="33"/>
      <c r="G450" s="44"/>
      <c r="H450" s="58" t="str">
        <f>RIGHT(E449,13)</f>
        <v xml:space="preserve"> N°. 3 / 2017</v>
      </c>
      <c r="I450" s="44"/>
      <c r="J450" s="25"/>
      <c r="K450" s="25"/>
      <c r="L450" s="40">
        <v>42966</v>
      </c>
      <c r="M450" s="66"/>
    </row>
    <row r="451" spans="1:13" ht="16.2" x14ac:dyDescent="0.3">
      <c r="A451" s="29"/>
      <c r="B451" s="12" t="s">
        <v>520</v>
      </c>
      <c r="C451" s="30"/>
      <c r="D451" s="30"/>
      <c r="E451" s="13" t="s">
        <v>519</v>
      </c>
      <c r="F451" s="31" t="s">
        <v>6</v>
      </c>
      <c r="G451" s="44"/>
      <c r="H451" s="56"/>
      <c r="I451" s="44"/>
      <c r="J451" s="78" t="s">
        <v>294</v>
      </c>
      <c r="K451" s="79"/>
      <c r="L451" s="35"/>
      <c r="M451" s="67"/>
    </row>
    <row r="452" spans="1:13" ht="30" customHeight="1" x14ac:dyDescent="0.3">
      <c r="A452" s="83" t="s">
        <v>225</v>
      </c>
      <c r="B452" s="84"/>
      <c r="C452" s="84"/>
      <c r="D452" s="84"/>
      <c r="E452" s="85"/>
      <c r="F452" s="33"/>
      <c r="G452" s="44"/>
      <c r="H452" s="56"/>
      <c r="I452" s="44"/>
      <c r="J452" s="25"/>
      <c r="K452" s="25"/>
      <c r="L452" s="40">
        <v>42966</v>
      </c>
      <c r="M452" s="66"/>
    </row>
    <row r="453" spans="1:13" ht="16.2" x14ac:dyDescent="0.3">
      <c r="A453" s="29"/>
      <c r="B453" s="12" t="s">
        <v>521</v>
      </c>
      <c r="C453" s="30"/>
      <c r="D453" s="30"/>
      <c r="E453" s="13" t="s">
        <v>519</v>
      </c>
      <c r="F453" s="31" t="s">
        <v>6</v>
      </c>
      <c r="G453" s="44"/>
      <c r="H453" s="56"/>
      <c r="I453" s="44"/>
      <c r="J453" s="78" t="s">
        <v>294</v>
      </c>
      <c r="K453" s="79"/>
      <c r="L453" s="35"/>
      <c r="M453" s="67"/>
    </row>
    <row r="454" spans="1:13" ht="15.6" x14ac:dyDescent="0.3">
      <c r="A454" s="23" t="s">
        <v>233</v>
      </c>
      <c r="B454" s="20"/>
      <c r="C454" s="25"/>
      <c r="D454" s="25"/>
      <c r="E454" s="32"/>
      <c r="F454" s="33"/>
      <c r="G454" s="44"/>
      <c r="H454" s="56"/>
      <c r="I454" s="44"/>
      <c r="J454" s="25"/>
      <c r="K454" s="25"/>
      <c r="L454" s="40">
        <v>42966</v>
      </c>
      <c r="M454" s="66"/>
    </row>
    <row r="455" spans="1:13" ht="16.2" x14ac:dyDescent="0.3">
      <c r="A455" s="29"/>
      <c r="B455" s="12" t="s">
        <v>522</v>
      </c>
      <c r="C455" s="30"/>
      <c r="D455" s="30"/>
      <c r="E455" s="13" t="s">
        <v>519</v>
      </c>
      <c r="F455" s="31" t="s">
        <v>6</v>
      </c>
      <c r="G455" s="44"/>
      <c r="H455" s="56"/>
      <c r="I455" s="44"/>
      <c r="J455" s="78" t="s">
        <v>294</v>
      </c>
      <c r="K455" s="79"/>
      <c r="L455" s="35"/>
      <c r="M455" s="67"/>
    </row>
    <row r="456" spans="1:13" ht="15.6" x14ac:dyDescent="0.3">
      <c r="A456" s="23" t="s">
        <v>234</v>
      </c>
      <c r="B456" s="20"/>
      <c r="C456" s="25"/>
      <c r="D456" s="25"/>
      <c r="E456" s="32"/>
      <c r="F456" s="33"/>
      <c r="G456" s="44"/>
      <c r="H456" s="56"/>
      <c r="I456" s="44"/>
      <c r="J456" s="25"/>
      <c r="K456" s="25"/>
      <c r="L456" s="40">
        <v>42966</v>
      </c>
      <c r="M456" s="66"/>
    </row>
    <row r="457" spans="1:13" ht="16.8" thickBot="1" x14ac:dyDescent="0.35">
      <c r="A457" s="29"/>
      <c r="B457" s="12" t="s">
        <v>523</v>
      </c>
      <c r="C457" s="30"/>
      <c r="D457" s="30"/>
      <c r="E457" s="13" t="s">
        <v>519</v>
      </c>
      <c r="F457" s="31" t="s">
        <v>6</v>
      </c>
      <c r="G457" s="44"/>
      <c r="H457" s="56"/>
      <c r="I457" s="44"/>
      <c r="J457" s="78" t="s">
        <v>294</v>
      </c>
      <c r="K457" s="79"/>
      <c r="L457" s="35"/>
      <c r="M457" s="67"/>
    </row>
    <row r="458" spans="1:13" ht="16.2" thickBot="1" x14ac:dyDescent="0.35">
      <c r="A458" s="23" t="s">
        <v>235</v>
      </c>
      <c r="B458" s="20"/>
      <c r="C458" s="25"/>
      <c r="D458" s="25"/>
      <c r="E458" s="32"/>
      <c r="F458" s="33"/>
      <c r="G458" s="49" t="str">
        <f>IF(H458="◄","◄",IF(H458="ok","►",""))</f>
        <v>◄</v>
      </c>
      <c r="H458" s="50" t="str">
        <f>IF(H459&gt;0,"OK","◄")</f>
        <v>◄</v>
      </c>
      <c r="I458" s="51" t="str">
        <f>IF(AND(J458="◄",K458="►"),"◄?►",IF(J458="◄","◄",IF(K458="►","►","")))</f>
        <v>◄</v>
      </c>
      <c r="J458" s="27" t="str">
        <f>IF(J459&gt;0,"","◄")</f>
        <v>◄</v>
      </c>
      <c r="K458" s="28" t="str">
        <f>IF(K459,"►","")</f>
        <v/>
      </c>
      <c r="L458" s="40">
        <v>43029</v>
      </c>
      <c r="M458" s="66"/>
    </row>
    <row r="459" spans="1:13" ht="16.2" customHeight="1" x14ac:dyDescent="0.3">
      <c r="A459" s="29"/>
      <c r="B459" s="12" t="s">
        <v>524</v>
      </c>
      <c r="C459" s="30"/>
      <c r="D459" s="30"/>
      <c r="E459" s="13" t="s">
        <v>525</v>
      </c>
      <c r="F459" s="31" t="s">
        <v>6</v>
      </c>
      <c r="G459" s="52" t="str">
        <f>IF(H459&gt;0,"ok","◄")</f>
        <v>◄</v>
      </c>
      <c r="H459" s="53"/>
      <c r="I459" s="52" t="str">
        <f>IF(AND(J459="",K459&gt;0),"?",IF(J459="","◄",IF(K459&gt;=1,"►","")))</f>
        <v>◄</v>
      </c>
      <c r="J459" s="4"/>
      <c r="K459" s="6"/>
      <c r="L459" s="1"/>
      <c r="M459" s="67"/>
    </row>
    <row r="460" spans="1:13" ht="15.6" x14ac:dyDescent="0.3">
      <c r="A460" s="23" t="s">
        <v>237</v>
      </c>
      <c r="B460" s="20"/>
      <c r="C460" s="25"/>
      <c r="D460" s="25"/>
      <c r="E460" s="32"/>
      <c r="F460" s="33"/>
      <c r="G460" s="44"/>
      <c r="H460" s="58" t="str">
        <f>RIGHT(E459,13)</f>
        <v xml:space="preserve"> N°. 4 / 2017</v>
      </c>
      <c r="I460" s="44"/>
      <c r="J460" s="25"/>
      <c r="K460" s="25"/>
      <c r="L460" s="40">
        <v>43029</v>
      </c>
      <c r="M460" s="66"/>
    </row>
    <row r="461" spans="1:13" ht="16.2" x14ac:dyDescent="0.3">
      <c r="A461" s="29"/>
      <c r="B461" s="12" t="s">
        <v>526</v>
      </c>
      <c r="C461" s="30"/>
      <c r="D461" s="30"/>
      <c r="E461" s="13" t="s">
        <v>525</v>
      </c>
      <c r="F461" s="31" t="s">
        <v>6</v>
      </c>
      <c r="G461" s="44"/>
      <c r="H461" s="56"/>
      <c r="I461" s="44"/>
      <c r="J461" s="78" t="s">
        <v>294</v>
      </c>
      <c r="K461" s="79"/>
      <c r="L461" s="35"/>
      <c r="M461" s="67"/>
    </row>
    <row r="462" spans="1:13" ht="15.6" x14ac:dyDescent="0.3">
      <c r="A462" s="23" t="s">
        <v>236</v>
      </c>
      <c r="B462" s="20"/>
      <c r="C462" s="25"/>
      <c r="D462" s="25"/>
      <c r="E462" s="32"/>
      <c r="F462" s="33"/>
      <c r="G462" s="44"/>
      <c r="H462" s="56"/>
      <c r="I462" s="44"/>
      <c r="J462" s="25"/>
      <c r="K462" s="25"/>
      <c r="L462" s="40">
        <v>43029</v>
      </c>
      <c r="M462" s="66"/>
    </row>
    <row r="463" spans="1:13" ht="16.2" x14ac:dyDescent="0.3">
      <c r="A463" s="29"/>
      <c r="B463" s="12" t="s">
        <v>527</v>
      </c>
      <c r="C463" s="30"/>
      <c r="D463" s="30"/>
      <c r="E463" s="13" t="s">
        <v>525</v>
      </c>
      <c r="F463" s="31" t="s">
        <v>6</v>
      </c>
      <c r="G463" s="44"/>
      <c r="H463" s="56"/>
      <c r="I463" s="44"/>
      <c r="J463" s="78" t="s">
        <v>294</v>
      </c>
      <c r="K463" s="92"/>
      <c r="L463" s="35"/>
      <c r="M463" s="67"/>
    </row>
    <row r="464" spans="1:13" ht="15.6" x14ac:dyDescent="0.3">
      <c r="A464" s="23" t="s">
        <v>226</v>
      </c>
      <c r="B464" s="20"/>
      <c r="C464" s="25"/>
      <c r="D464" s="25"/>
      <c r="E464" s="32"/>
      <c r="F464" s="33"/>
      <c r="G464" s="44"/>
      <c r="H464" s="56"/>
      <c r="I464" s="44"/>
      <c r="J464" s="25"/>
      <c r="K464" s="25"/>
      <c r="L464" s="40">
        <v>43029</v>
      </c>
      <c r="M464" s="66"/>
    </row>
    <row r="465" spans="1:13" ht="16.2" x14ac:dyDescent="0.3">
      <c r="A465" s="29"/>
      <c r="B465" s="12" t="s">
        <v>528</v>
      </c>
      <c r="C465" s="30"/>
      <c r="D465" s="30"/>
      <c r="E465" s="13" t="s">
        <v>525</v>
      </c>
      <c r="F465" s="31" t="s">
        <v>6</v>
      </c>
      <c r="G465" s="44"/>
      <c r="H465" s="56"/>
      <c r="I465" s="44"/>
      <c r="J465" s="78" t="s">
        <v>294</v>
      </c>
      <c r="K465" s="92"/>
      <c r="L465" s="35"/>
      <c r="M465" s="67"/>
    </row>
    <row r="466" spans="1:13" ht="15.6" x14ac:dyDescent="0.3">
      <c r="A466" s="23" t="s">
        <v>238</v>
      </c>
      <c r="B466" s="20"/>
      <c r="C466" s="25"/>
      <c r="D466" s="25"/>
      <c r="E466" s="32"/>
      <c r="F466" s="33"/>
      <c r="G466" s="44"/>
      <c r="H466" s="56"/>
      <c r="I466" s="44"/>
      <c r="J466" s="25"/>
      <c r="K466" s="25"/>
      <c r="L466" s="40">
        <v>43029</v>
      </c>
      <c r="M466" s="66"/>
    </row>
    <row r="467" spans="1:13" ht="16.8" thickBot="1" x14ac:dyDescent="0.35">
      <c r="A467" s="29"/>
      <c r="B467" s="12" t="s">
        <v>528</v>
      </c>
      <c r="C467" s="30"/>
      <c r="D467" s="30"/>
      <c r="E467" s="13" t="s">
        <v>525</v>
      </c>
      <c r="F467" s="31" t="s">
        <v>6</v>
      </c>
      <c r="G467" s="44"/>
      <c r="H467" s="56"/>
      <c r="I467" s="44"/>
      <c r="J467" s="78" t="s">
        <v>294</v>
      </c>
      <c r="K467" s="79"/>
      <c r="L467" s="35"/>
      <c r="M467" s="67"/>
    </row>
    <row r="468" spans="1:13" ht="16.2" thickBot="1" x14ac:dyDescent="0.35">
      <c r="A468" s="23" t="s">
        <v>252</v>
      </c>
      <c r="B468" s="20"/>
      <c r="C468" s="25"/>
      <c r="D468" s="25"/>
      <c r="E468" s="32"/>
      <c r="F468" s="33"/>
      <c r="G468" s="49" t="str">
        <f>IF(H468="◄","◄",IF(H468="ok","►",""))</f>
        <v>◄</v>
      </c>
      <c r="H468" s="50" t="str">
        <f>IF(H469&gt;0,"OK","◄")</f>
        <v>◄</v>
      </c>
      <c r="I468" s="51" t="str">
        <f>IF(AND(J468="◄",K468="►"),"◄?►",IF(J468="◄","◄",IF(K468="►","►","")))</f>
        <v>◄</v>
      </c>
      <c r="J468" s="27" t="str">
        <f>IF(J469&gt;0,"","◄")</f>
        <v>◄</v>
      </c>
      <c r="K468" s="28" t="str">
        <f>IF(K469,"►","")</f>
        <v/>
      </c>
      <c r="L468" s="7">
        <v>43127</v>
      </c>
      <c r="M468" s="66"/>
    </row>
    <row r="469" spans="1:13" ht="16.2" customHeight="1" x14ac:dyDescent="0.3">
      <c r="A469" s="29"/>
      <c r="B469" s="12" t="s">
        <v>529</v>
      </c>
      <c r="C469" s="30"/>
      <c r="D469" s="30"/>
      <c r="E469" s="13" t="s">
        <v>530</v>
      </c>
      <c r="F469" s="31" t="s">
        <v>6</v>
      </c>
      <c r="G469" s="52" t="str">
        <f>IF(H469&gt;0,"ok","◄")</f>
        <v>◄</v>
      </c>
      <c r="H469" s="53"/>
      <c r="I469" s="52" t="str">
        <f>IF(AND(J469="",K469&gt;0),"?",IF(J469="","◄",IF(K469&gt;=1,"►","")))</f>
        <v>◄</v>
      </c>
      <c r="J469" s="4"/>
      <c r="K469" s="6"/>
      <c r="L469" s="1"/>
      <c r="M469" s="67"/>
    </row>
    <row r="470" spans="1:13" ht="15.6" x14ac:dyDescent="0.3">
      <c r="A470" s="23" t="s">
        <v>239</v>
      </c>
      <c r="B470" s="20"/>
      <c r="C470" s="25"/>
      <c r="D470" s="25"/>
      <c r="E470" s="32"/>
      <c r="F470" s="33"/>
      <c r="G470" s="44"/>
      <c r="H470" s="58" t="str">
        <f>RIGHT(E469,13)</f>
        <v xml:space="preserve"> N°. 1 / 2018</v>
      </c>
      <c r="I470" s="44"/>
      <c r="J470" s="25"/>
      <c r="K470" s="25"/>
      <c r="L470" s="40">
        <v>43127</v>
      </c>
      <c r="M470" s="66"/>
    </row>
    <row r="471" spans="1:13" ht="16.2" x14ac:dyDescent="0.3">
      <c r="A471" s="29"/>
      <c r="B471" s="12" t="s">
        <v>531</v>
      </c>
      <c r="C471" s="30"/>
      <c r="D471" s="30"/>
      <c r="E471" s="13" t="s">
        <v>530</v>
      </c>
      <c r="F471" s="31" t="s">
        <v>6</v>
      </c>
      <c r="G471" s="44"/>
      <c r="H471" s="56"/>
      <c r="I471" s="44"/>
      <c r="J471" s="78" t="s">
        <v>294</v>
      </c>
      <c r="K471" s="79"/>
      <c r="L471" s="35"/>
      <c r="M471" s="67"/>
    </row>
    <row r="472" spans="1:13" ht="15.6" x14ac:dyDescent="0.3">
      <c r="A472" s="23" t="s">
        <v>253</v>
      </c>
      <c r="B472" s="20"/>
      <c r="C472" s="25"/>
      <c r="D472" s="25"/>
      <c r="E472" s="32"/>
      <c r="F472" s="33"/>
      <c r="G472" s="44"/>
      <c r="H472" s="56"/>
      <c r="I472" s="44"/>
      <c r="J472" s="25"/>
      <c r="K472" s="25"/>
      <c r="L472" s="40">
        <v>43127</v>
      </c>
      <c r="M472" s="66"/>
    </row>
    <row r="473" spans="1:13" ht="16.2" customHeight="1" x14ac:dyDescent="0.3">
      <c r="A473" s="29"/>
      <c r="B473" s="12" t="s">
        <v>532</v>
      </c>
      <c r="C473" s="30"/>
      <c r="D473" s="30"/>
      <c r="E473" s="13" t="s">
        <v>530</v>
      </c>
      <c r="F473" s="31" t="s">
        <v>6</v>
      </c>
      <c r="G473" s="44"/>
      <c r="H473" s="56"/>
      <c r="I473" s="44"/>
      <c r="J473" s="78" t="s">
        <v>294</v>
      </c>
      <c r="K473" s="92"/>
      <c r="L473" s="35"/>
      <c r="M473" s="67"/>
    </row>
    <row r="474" spans="1:13" ht="15.6" x14ac:dyDescent="0.3">
      <c r="A474" s="23" t="s">
        <v>240</v>
      </c>
      <c r="B474" s="20"/>
      <c r="C474" s="25"/>
      <c r="D474" s="25"/>
      <c r="E474" s="32"/>
      <c r="F474" s="33"/>
      <c r="G474" s="44"/>
      <c r="H474" s="56"/>
      <c r="I474" s="44"/>
      <c r="J474" s="25"/>
      <c r="K474" s="25"/>
      <c r="L474" s="40">
        <v>43127</v>
      </c>
      <c r="M474" s="66"/>
    </row>
    <row r="475" spans="1:13" ht="16.2" x14ac:dyDescent="0.3">
      <c r="A475" s="29"/>
      <c r="B475" s="12" t="s">
        <v>533</v>
      </c>
      <c r="C475" s="30"/>
      <c r="D475" s="30"/>
      <c r="E475" s="13" t="s">
        <v>530</v>
      </c>
      <c r="F475" s="31" t="s">
        <v>6</v>
      </c>
      <c r="G475" s="44"/>
      <c r="H475" s="56"/>
      <c r="I475" s="44"/>
      <c r="J475" s="78" t="s">
        <v>294</v>
      </c>
      <c r="K475" s="79"/>
      <c r="L475" s="35"/>
      <c r="M475" s="67"/>
    </row>
    <row r="476" spans="1:13" ht="15.6" x14ac:dyDescent="0.3">
      <c r="A476" s="23" t="s">
        <v>254</v>
      </c>
      <c r="B476" s="20"/>
      <c r="C476" s="25"/>
      <c r="D476" s="25"/>
      <c r="E476" s="32"/>
      <c r="F476" s="33"/>
      <c r="G476" s="44"/>
      <c r="H476" s="56"/>
      <c r="I476" s="44"/>
      <c r="J476" s="25"/>
      <c r="K476" s="25"/>
      <c r="L476" s="40">
        <v>43169</v>
      </c>
      <c r="M476" s="66"/>
    </row>
    <row r="477" spans="1:13" ht="16.2" x14ac:dyDescent="0.3">
      <c r="A477" s="29"/>
      <c r="B477" s="12" t="s">
        <v>534</v>
      </c>
      <c r="C477" s="30"/>
      <c r="D477" s="30"/>
      <c r="E477" s="13" t="s">
        <v>530</v>
      </c>
      <c r="F477" s="31" t="s">
        <v>6</v>
      </c>
      <c r="G477" s="44"/>
      <c r="H477" s="56"/>
      <c r="I477" s="44"/>
      <c r="J477" s="78" t="s">
        <v>294</v>
      </c>
      <c r="K477" s="79"/>
      <c r="L477" s="35"/>
      <c r="M477" s="67"/>
    </row>
    <row r="478" spans="1:13" ht="15.6" x14ac:dyDescent="0.3">
      <c r="A478" s="23" t="s">
        <v>255</v>
      </c>
      <c r="B478" s="20"/>
      <c r="C478" s="25"/>
      <c r="D478" s="25"/>
      <c r="E478" s="32"/>
      <c r="F478" s="33"/>
      <c r="G478" s="44"/>
      <c r="H478" s="56"/>
      <c r="I478" s="44"/>
      <c r="J478" s="25"/>
      <c r="K478" s="25"/>
      <c r="L478" s="40">
        <v>43169</v>
      </c>
      <c r="M478" s="66"/>
    </row>
    <row r="479" spans="1:13" ht="16.2" x14ac:dyDescent="0.3">
      <c r="A479" s="29"/>
      <c r="B479" s="12" t="s">
        <v>535</v>
      </c>
      <c r="C479" s="30"/>
      <c r="D479" s="30"/>
      <c r="E479" s="13" t="s">
        <v>530</v>
      </c>
      <c r="F479" s="31" t="s">
        <v>6</v>
      </c>
      <c r="G479" s="44"/>
      <c r="H479" s="56"/>
      <c r="I479" s="44"/>
      <c r="J479" s="78" t="s">
        <v>294</v>
      </c>
      <c r="K479" s="79"/>
      <c r="L479" s="35"/>
      <c r="M479" s="67"/>
    </row>
    <row r="480" spans="1:13" ht="15.6" x14ac:dyDescent="0.3">
      <c r="A480" s="23" t="s">
        <v>241</v>
      </c>
      <c r="B480" s="20"/>
      <c r="C480" s="25"/>
      <c r="D480" s="25"/>
      <c r="E480" s="32"/>
      <c r="F480" s="33"/>
      <c r="G480" s="44"/>
      <c r="H480" s="56"/>
      <c r="I480" s="44"/>
      <c r="J480" s="25"/>
      <c r="K480" s="25"/>
      <c r="L480" s="40">
        <v>43169</v>
      </c>
      <c r="M480" s="66"/>
    </row>
    <row r="481" spans="1:13" ht="16.2" x14ac:dyDescent="0.3">
      <c r="A481" s="29"/>
      <c r="B481" s="12" t="s">
        <v>536</v>
      </c>
      <c r="C481" s="30"/>
      <c r="D481" s="30"/>
      <c r="E481" s="13" t="s">
        <v>530</v>
      </c>
      <c r="F481" s="31" t="s">
        <v>6</v>
      </c>
      <c r="G481" s="44"/>
      <c r="H481" s="56"/>
      <c r="I481" s="44"/>
      <c r="J481" s="78" t="s">
        <v>294</v>
      </c>
      <c r="K481" s="79"/>
      <c r="L481" s="35"/>
      <c r="M481" s="67"/>
    </row>
    <row r="482" spans="1:13" ht="15.6" x14ac:dyDescent="0.3">
      <c r="A482" s="23" t="s">
        <v>242</v>
      </c>
      <c r="B482" s="20"/>
      <c r="C482" s="25"/>
      <c r="D482" s="25"/>
      <c r="E482" s="32"/>
      <c r="F482" s="33"/>
      <c r="G482" s="44"/>
      <c r="H482" s="56"/>
      <c r="I482" s="44"/>
      <c r="J482" s="25"/>
      <c r="K482" s="25"/>
      <c r="L482" s="40">
        <v>43169</v>
      </c>
      <c r="M482" s="66"/>
    </row>
    <row r="483" spans="1:13" ht="16.8" thickBot="1" x14ac:dyDescent="0.35">
      <c r="A483" s="29"/>
      <c r="B483" s="12" t="s">
        <v>537</v>
      </c>
      <c r="C483" s="30"/>
      <c r="D483" s="30"/>
      <c r="E483" s="13" t="s">
        <v>530</v>
      </c>
      <c r="F483" s="31" t="s">
        <v>6</v>
      </c>
      <c r="G483" s="44"/>
      <c r="H483" s="56"/>
      <c r="I483" s="44"/>
      <c r="J483" s="78" t="s">
        <v>294</v>
      </c>
      <c r="K483" s="79"/>
      <c r="L483" s="35"/>
      <c r="M483" s="67"/>
    </row>
    <row r="484" spans="1:13" ht="16.2" thickBot="1" x14ac:dyDescent="0.35">
      <c r="A484" s="23" t="s">
        <v>243</v>
      </c>
      <c r="B484" s="20"/>
      <c r="C484" s="25"/>
      <c r="D484" s="25"/>
      <c r="E484" s="32"/>
      <c r="F484" s="33"/>
      <c r="G484" s="49" t="str">
        <f>IF(H484="◄","◄",IF(H484="ok","►",""))</f>
        <v>◄</v>
      </c>
      <c r="H484" s="50" t="str">
        <f>IF(H485&gt;0,"OK","◄")</f>
        <v>◄</v>
      </c>
      <c r="I484" s="51" t="str">
        <f>IF(AND(J484="◄",K484="►"),"◄?►",IF(J484="◄","◄",IF(K484="►","►","")))</f>
        <v>◄</v>
      </c>
      <c r="J484" s="27" t="str">
        <f>IF(J485&gt;0,"","◄")</f>
        <v>◄</v>
      </c>
      <c r="K484" s="28" t="str">
        <f>IF(K485,"►","")</f>
        <v/>
      </c>
      <c r="L484" s="40">
        <v>43260</v>
      </c>
      <c r="M484" s="66"/>
    </row>
    <row r="485" spans="1:13" ht="15.6" x14ac:dyDescent="0.3">
      <c r="A485" s="29"/>
      <c r="B485" s="12" t="s">
        <v>538</v>
      </c>
      <c r="C485" s="30"/>
      <c r="D485" s="30"/>
      <c r="E485" s="13" t="s">
        <v>539</v>
      </c>
      <c r="F485" s="31" t="s">
        <v>6</v>
      </c>
      <c r="G485" s="52" t="str">
        <f>IF(H485&gt;0,"ok","◄")</f>
        <v>◄</v>
      </c>
      <c r="H485" s="53"/>
      <c r="I485" s="52" t="str">
        <f>IF(AND(J485="",K485&gt;0),"?",IF(J485="","◄",IF(K485&gt;=1,"►","")))</f>
        <v>◄</v>
      </c>
      <c r="J485" s="4"/>
      <c r="K485" s="6"/>
      <c r="L485" s="1"/>
      <c r="M485" s="67"/>
    </row>
    <row r="486" spans="1:13" ht="15.6" x14ac:dyDescent="0.3">
      <c r="A486" s="23" t="s">
        <v>244</v>
      </c>
      <c r="B486" s="20"/>
      <c r="C486" s="25"/>
      <c r="D486" s="25"/>
      <c r="E486" s="32"/>
      <c r="F486" s="33"/>
      <c r="G486" s="44"/>
      <c r="H486" s="58" t="str">
        <f>RIGHT(E485,13)</f>
        <v xml:space="preserve"> N°. 2 / 2018</v>
      </c>
      <c r="I486" s="44"/>
      <c r="J486" s="25"/>
      <c r="K486" s="25"/>
      <c r="L486" s="40">
        <v>43260</v>
      </c>
      <c r="M486" s="66"/>
    </row>
    <row r="487" spans="1:13" ht="16.2" x14ac:dyDescent="0.3">
      <c r="A487" s="29"/>
      <c r="B487" s="12" t="s">
        <v>540</v>
      </c>
      <c r="C487" s="30"/>
      <c r="D487" s="30"/>
      <c r="E487" s="13" t="s">
        <v>539</v>
      </c>
      <c r="F487" s="31" t="s">
        <v>6</v>
      </c>
      <c r="G487" s="44"/>
      <c r="H487" s="56"/>
      <c r="I487" s="44"/>
      <c r="J487" s="78" t="s">
        <v>294</v>
      </c>
      <c r="K487" s="79"/>
      <c r="L487" s="35"/>
      <c r="M487" s="67"/>
    </row>
    <row r="488" spans="1:13" ht="15.6" x14ac:dyDescent="0.3">
      <c r="A488" s="23" t="s">
        <v>245</v>
      </c>
      <c r="B488" s="20"/>
      <c r="C488" s="25"/>
      <c r="D488" s="25"/>
      <c r="E488" s="32"/>
      <c r="F488" s="33"/>
      <c r="G488" s="44"/>
      <c r="H488" s="56"/>
      <c r="I488" s="44"/>
      <c r="J488" s="25"/>
      <c r="K488" s="25"/>
      <c r="L488" s="40">
        <v>43260</v>
      </c>
      <c r="M488" s="66"/>
    </row>
    <row r="489" spans="1:13" ht="16.2" x14ac:dyDescent="0.3">
      <c r="A489" s="29"/>
      <c r="B489" s="12" t="s">
        <v>541</v>
      </c>
      <c r="C489" s="30"/>
      <c r="D489" s="30"/>
      <c r="E489" s="13" t="s">
        <v>539</v>
      </c>
      <c r="F489" s="31" t="s">
        <v>6</v>
      </c>
      <c r="G489" s="44"/>
      <c r="H489" s="56"/>
      <c r="I489" s="44"/>
      <c r="J489" s="78" t="s">
        <v>294</v>
      </c>
      <c r="K489" s="79"/>
      <c r="L489" s="35"/>
      <c r="M489" s="67"/>
    </row>
    <row r="490" spans="1:13" ht="15.6" x14ac:dyDescent="0.3">
      <c r="A490" s="23" t="s">
        <v>256</v>
      </c>
      <c r="B490" s="20"/>
      <c r="C490" s="25"/>
      <c r="D490" s="25"/>
      <c r="E490" s="32"/>
      <c r="F490" s="33"/>
      <c r="G490" s="44"/>
      <c r="H490" s="56"/>
      <c r="I490" s="44"/>
      <c r="J490" s="25"/>
      <c r="K490" s="25"/>
      <c r="L490" s="40">
        <v>43260</v>
      </c>
      <c r="M490" s="66"/>
    </row>
    <row r="491" spans="1:13" ht="16.2" x14ac:dyDescent="0.3">
      <c r="A491" s="29"/>
      <c r="B491" s="12" t="s">
        <v>542</v>
      </c>
      <c r="C491" s="30"/>
      <c r="D491" s="30"/>
      <c r="E491" s="13" t="s">
        <v>539</v>
      </c>
      <c r="F491" s="31" t="s">
        <v>6</v>
      </c>
      <c r="G491" s="44"/>
      <c r="H491" s="56"/>
      <c r="I491" s="44"/>
      <c r="J491" s="78" t="s">
        <v>294</v>
      </c>
      <c r="K491" s="79"/>
      <c r="L491" s="35"/>
      <c r="M491" s="67"/>
    </row>
    <row r="492" spans="1:13" ht="15.6" x14ac:dyDescent="0.3">
      <c r="A492" s="23" t="s">
        <v>257</v>
      </c>
      <c r="B492" s="20"/>
      <c r="C492" s="25"/>
      <c r="D492" s="25"/>
      <c r="E492" s="32"/>
      <c r="F492" s="33"/>
      <c r="G492" s="44"/>
      <c r="H492" s="56"/>
      <c r="I492" s="44"/>
      <c r="J492" s="25"/>
      <c r="K492" s="25"/>
      <c r="L492" s="40">
        <v>43260</v>
      </c>
      <c r="M492" s="66"/>
    </row>
    <row r="493" spans="1:13" ht="16.8" thickBot="1" x14ac:dyDescent="0.35">
      <c r="A493" s="29"/>
      <c r="B493" s="12" t="s">
        <v>543</v>
      </c>
      <c r="C493" s="30"/>
      <c r="D493" s="30"/>
      <c r="E493" s="13" t="s">
        <v>539</v>
      </c>
      <c r="F493" s="31" t="s">
        <v>6</v>
      </c>
      <c r="G493" s="44"/>
      <c r="H493" s="56"/>
      <c r="I493" s="44"/>
      <c r="J493" s="78" t="s">
        <v>294</v>
      </c>
      <c r="K493" s="79"/>
      <c r="L493" s="35"/>
      <c r="M493" s="67"/>
    </row>
    <row r="494" spans="1:13" ht="16.2" thickBot="1" x14ac:dyDescent="0.35">
      <c r="A494" s="23" t="s">
        <v>258</v>
      </c>
      <c r="B494" s="20"/>
      <c r="C494" s="25"/>
      <c r="D494" s="25"/>
      <c r="E494" s="32"/>
      <c r="F494" s="33"/>
      <c r="G494" s="49" t="str">
        <f>IF(H494="◄","◄",IF(H494="ok","►",""))</f>
        <v>◄</v>
      </c>
      <c r="H494" s="50" t="str">
        <f>IF(H495&gt;0,"OK","◄")</f>
        <v>◄</v>
      </c>
      <c r="I494" s="51" t="str">
        <f>IF(AND(J494="◄",K494="►"),"◄?►",IF(J494="◄","◄",IF(K494="►","►","")))</f>
        <v>◄</v>
      </c>
      <c r="J494" s="27" t="str">
        <f>IF(J495&gt;0,"","◄")</f>
        <v>◄</v>
      </c>
      <c r="K494" s="28" t="str">
        <f>IF(K495,"►","")</f>
        <v/>
      </c>
      <c r="L494" s="40">
        <v>43338</v>
      </c>
      <c r="M494" s="66"/>
    </row>
    <row r="495" spans="1:13" ht="16.2" customHeight="1" x14ac:dyDescent="0.3">
      <c r="A495" s="29"/>
      <c r="B495" s="12" t="s">
        <v>544</v>
      </c>
      <c r="C495" s="30"/>
      <c r="D495" s="30"/>
      <c r="E495" s="13" t="s">
        <v>545</v>
      </c>
      <c r="F495" s="31" t="s">
        <v>6</v>
      </c>
      <c r="G495" s="52" t="str">
        <f>IF(H495&gt;0,"ok","◄")</f>
        <v>◄</v>
      </c>
      <c r="H495" s="53"/>
      <c r="I495" s="52" t="str">
        <f>IF(AND(J495="",K495&gt;0),"?",IF(J495="","◄",IF(K495&gt;=1,"►","")))</f>
        <v>◄</v>
      </c>
      <c r="J495" s="4"/>
      <c r="K495" s="6"/>
      <c r="L495" s="1"/>
      <c r="M495" s="67"/>
    </row>
    <row r="496" spans="1:13" ht="15.6" x14ac:dyDescent="0.3">
      <c r="A496" s="23" t="s">
        <v>246</v>
      </c>
      <c r="B496" s="20"/>
      <c r="C496" s="25"/>
      <c r="D496" s="25"/>
      <c r="E496" s="32"/>
      <c r="F496" s="33"/>
      <c r="G496" s="44"/>
      <c r="H496" s="58" t="str">
        <f>RIGHT(E495,13)</f>
        <v xml:space="preserve"> N°. 3 / 2018</v>
      </c>
      <c r="I496" s="44"/>
      <c r="J496" s="25"/>
      <c r="K496" s="25"/>
      <c r="L496" s="40">
        <v>43338</v>
      </c>
      <c r="M496" s="66"/>
    </row>
    <row r="497" spans="1:13" ht="16.2" x14ac:dyDescent="0.3">
      <c r="A497" s="29"/>
      <c r="B497" s="12" t="s">
        <v>546</v>
      </c>
      <c r="C497" s="30"/>
      <c r="D497" s="30"/>
      <c r="E497" s="13" t="s">
        <v>545</v>
      </c>
      <c r="F497" s="31" t="s">
        <v>6</v>
      </c>
      <c r="G497" s="44"/>
      <c r="H497" s="56"/>
      <c r="I497" s="44"/>
      <c r="J497" s="78" t="s">
        <v>294</v>
      </c>
      <c r="K497" s="79"/>
      <c r="L497" s="35"/>
      <c r="M497" s="67"/>
    </row>
    <row r="498" spans="1:13" ht="15.6" x14ac:dyDescent="0.3">
      <c r="A498" s="23" t="s">
        <v>248</v>
      </c>
      <c r="B498" s="20"/>
      <c r="C498" s="25"/>
      <c r="D498" s="25"/>
      <c r="E498" s="32"/>
      <c r="F498" s="33"/>
      <c r="G498" s="44"/>
      <c r="H498" s="56"/>
      <c r="I498" s="44"/>
      <c r="J498" s="25"/>
      <c r="K498" s="25"/>
      <c r="L498" s="40">
        <v>43336</v>
      </c>
      <c r="M498" s="66"/>
    </row>
    <row r="499" spans="1:13" ht="16.2" x14ac:dyDescent="0.3">
      <c r="A499" s="29"/>
      <c r="B499" s="12" t="s">
        <v>547</v>
      </c>
      <c r="C499" s="30"/>
      <c r="D499" s="30"/>
      <c r="E499" s="13" t="s">
        <v>545</v>
      </c>
      <c r="F499" s="31" t="s">
        <v>6</v>
      </c>
      <c r="G499" s="44"/>
      <c r="H499" s="56"/>
      <c r="I499" s="44"/>
      <c r="J499" s="78" t="s">
        <v>294</v>
      </c>
      <c r="K499" s="79"/>
      <c r="L499" s="35"/>
      <c r="M499" s="67"/>
    </row>
    <row r="500" spans="1:13" ht="15.6" x14ac:dyDescent="0.3">
      <c r="A500" s="23" t="s">
        <v>248</v>
      </c>
      <c r="B500" s="20"/>
      <c r="C500" s="25"/>
      <c r="D500" s="25"/>
      <c r="E500" s="32"/>
      <c r="F500" s="33"/>
      <c r="G500" s="44"/>
      <c r="H500" s="56"/>
      <c r="I500" s="44"/>
      <c r="J500" s="25"/>
      <c r="K500" s="25"/>
      <c r="L500" s="40">
        <v>43336</v>
      </c>
      <c r="M500" s="66"/>
    </row>
    <row r="501" spans="1:13" ht="16.2" x14ac:dyDescent="0.3">
      <c r="A501" s="29"/>
      <c r="B501" s="12" t="s">
        <v>547</v>
      </c>
      <c r="C501" s="30"/>
      <c r="D501" s="30"/>
      <c r="E501" s="13" t="s">
        <v>548</v>
      </c>
      <c r="F501" s="31" t="s">
        <v>6</v>
      </c>
      <c r="G501" s="44"/>
      <c r="H501" s="56"/>
      <c r="I501" s="44"/>
      <c r="J501" s="78" t="s">
        <v>294</v>
      </c>
      <c r="K501" s="79"/>
      <c r="L501" s="35"/>
      <c r="M501" s="67"/>
    </row>
    <row r="502" spans="1:13" ht="15.6" x14ac:dyDescent="0.3">
      <c r="A502" s="23" t="s">
        <v>247</v>
      </c>
      <c r="B502" s="20"/>
      <c r="C502" s="25"/>
      <c r="D502" s="25"/>
      <c r="E502" s="32"/>
      <c r="F502" s="33"/>
      <c r="G502" s="44"/>
      <c r="H502" s="56"/>
      <c r="I502" s="44"/>
      <c r="J502" s="25"/>
      <c r="K502" s="25"/>
      <c r="L502" s="40">
        <v>43397</v>
      </c>
      <c r="M502" s="66"/>
    </row>
    <row r="503" spans="1:13" ht="16.8" thickBot="1" x14ac:dyDescent="0.35">
      <c r="A503" s="29"/>
      <c r="B503" s="12" t="s">
        <v>549</v>
      </c>
      <c r="C503" s="30"/>
      <c r="D503" s="30"/>
      <c r="E503" s="13" t="s">
        <v>545</v>
      </c>
      <c r="F503" s="31" t="s">
        <v>6</v>
      </c>
      <c r="G503" s="44"/>
      <c r="H503" s="56"/>
      <c r="I503" s="44"/>
      <c r="J503" s="78" t="s">
        <v>294</v>
      </c>
      <c r="K503" s="79"/>
      <c r="L503" s="35"/>
      <c r="M503" s="67"/>
    </row>
    <row r="504" spans="1:13" ht="16.2" thickBot="1" x14ac:dyDescent="0.35">
      <c r="A504" s="23" t="s">
        <v>259</v>
      </c>
      <c r="B504" s="20"/>
      <c r="C504" s="25"/>
      <c r="D504" s="25"/>
      <c r="E504" s="32"/>
      <c r="F504" s="33"/>
      <c r="G504" s="49" t="str">
        <f>IF(H504="◄","◄",IF(H504="ok","►",""))</f>
        <v>◄</v>
      </c>
      <c r="H504" s="50" t="str">
        <f>IF(H505&gt;0,"OK","◄")</f>
        <v>◄</v>
      </c>
      <c r="I504" s="51" t="str">
        <f>IF(AND(J504="◄",K504="►"),"◄?►",IF(J504="◄","◄",IF(K504="►","►","")))</f>
        <v>◄</v>
      </c>
      <c r="J504" s="27" t="str">
        <f>IF(J505&gt;0,"","◄")</f>
        <v>◄</v>
      </c>
      <c r="K504" s="28" t="str">
        <f>IF(K505,"►","")</f>
        <v/>
      </c>
      <c r="L504" s="40">
        <v>43393</v>
      </c>
      <c r="M504" s="66"/>
    </row>
    <row r="505" spans="1:13" ht="16.2" customHeight="1" x14ac:dyDescent="0.3">
      <c r="A505" s="29"/>
      <c r="B505" s="12" t="s">
        <v>550</v>
      </c>
      <c r="C505" s="30"/>
      <c r="D505" s="30"/>
      <c r="E505" s="13" t="s">
        <v>551</v>
      </c>
      <c r="F505" s="31" t="s">
        <v>6</v>
      </c>
      <c r="G505" s="52" t="str">
        <f>IF(H505&gt;0,"ok","◄")</f>
        <v>◄</v>
      </c>
      <c r="H505" s="53"/>
      <c r="I505" s="52" t="str">
        <f>IF(AND(J505="",K505&gt;0),"?",IF(J505="","◄",IF(K505&gt;=1,"►","")))</f>
        <v>◄</v>
      </c>
      <c r="J505" s="4"/>
      <c r="K505" s="6"/>
      <c r="L505" s="1"/>
      <c r="M505" s="67"/>
    </row>
    <row r="506" spans="1:13" ht="15.6" x14ac:dyDescent="0.3">
      <c r="A506" s="23" t="s">
        <v>249</v>
      </c>
      <c r="B506" s="20"/>
      <c r="C506" s="25"/>
      <c r="D506" s="25"/>
      <c r="E506" s="32"/>
      <c r="F506" s="33"/>
      <c r="G506" s="44"/>
      <c r="H506" s="58" t="str">
        <f>RIGHT(E505,13)</f>
        <v xml:space="preserve"> N°. 4 / 2018</v>
      </c>
      <c r="I506" s="44"/>
      <c r="J506" s="25"/>
      <c r="K506" s="25"/>
      <c r="L506" s="40">
        <v>43393</v>
      </c>
      <c r="M506" s="66"/>
    </row>
    <row r="507" spans="1:13" ht="16.2" x14ac:dyDescent="0.3">
      <c r="A507" s="29"/>
      <c r="B507" s="12" t="s">
        <v>552</v>
      </c>
      <c r="C507" s="30"/>
      <c r="D507" s="30"/>
      <c r="E507" s="13" t="s">
        <v>551</v>
      </c>
      <c r="F507" s="31" t="s">
        <v>6</v>
      </c>
      <c r="G507" s="44"/>
      <c r="H507" s="56"/>
      <c r="I507" s="44"/>
      <c r="J507" s="78" t="s">
        <v>294</v>
      </c>
      <c r="K507" s="79"/>
      <c r="L507" s="35"/>
      <c r="M507" s="67"/>
    </row>
    <row r="508" spans="1:13" ht="15.6" x14ac:dyDescent="0.3">
      <c r="A508" s="23" t="s">
        <v>250</v>
      </c>
      <c r="B508" s="20"/>
      <c r="C508" s="25"/>
      <c r="D508" s="25"/>
      <c r="E508" s="32"/>
      <c r="F508" s="33"/>
      <c r="G508" s="44"/>
      <c r="H508" s="56"/>
      <c r="I508" s="44"/>
      <c r="J508" s="25"/>
      <c r="K508" s="25"/>
      <c r="L508" s="40">
        <v>43393</v>
      </c>
      <c r="M508" s="66"/>
    </row>
    <row r="509" spans="1:13" ht="16.2" x14ac:dyDescent="0.3">
      <c r="A509" s="29"/>
      <c r="B509" s="12" t="s">
        <v>553</v>
      </c>
      <c r="C509" s="30"/>
      <c r="D509" s="30"/>
      <c r="E509" s="13" t="s">
        <v>551</v>
      </c>
      <c r="F509" s="31" t="s">
        <v>6</v>
      </c>
      <c r="G509" s="44"/>
      <c r="H509" s="56"/>
      <c r="I509" s="44"/>
      <c r="J509" s="78" t="s">
        <v>294</v>
      </c>
      <c r="K509" s="79"/>
      <c r="L509" s="35"/>
      <c r="M509" s="67"/>
    </row>
    <row r="510" spans="1:13" ht="15.6" x14ac:dyDescent="0.3">
      <c r="A510" s="23" t="s">
        <v>251</v>
      </c>
      <c r="B510" s="20"/>
      <c r="C510" s="25"/>
      <c r="D510" s="25"/>
      <c r="E510" s="32"/>
      <c r="F510" s="33"/>
      <c r="G510" s="44"/>
      <c r="H510" s="56"/>
      <c r="I510" s="44"/>
      <c r="J510" s="25"/>
      <c r="K510" s="25"/>
      <c r="L510" s="40">
        <v>43393</v>
      </c>
      <c r="M510" s="66"/>
    </row>
    <row r="511" spans="1:13" ht="16.8" thickBot="1" x14ac:dyDescent="0.35">
      <c r="A511" s="29"/>
      <c r="B511" s="12" t="s">
        <v>553</v>
      </c>
      <c r="C511" s="30"/>
      <c r="D511" s="30"/>
      <c r="E511" s="13" t="s">
        <v>551</v>
      </c>
      <c r="F511" s="31" t="s">
        <v>6</v>
      </c>
      <c r="G511" s="44"/>
      <c r="H511" s="56"/>
      <c r="I511" s="44"/>
      <c r="J511" s="78" t="s">
        <v>294</v>
      </c>
      <c r="K511" s="79"/>
      <c r="L511" s="35"/>
      <c r="M511" s="67"/>
    </row>
    <row r="512" spans="1:13" s="15" customFormat="1" ht="33" customHeight="1" thickBot="1" x14ac:dyDescent="0.35">
      <c r="A512" s="83" t="s">
        <v>260</v>
      </c>
      <c r="B512" s="84"/>
      <c r="C512" s="84"/>
      <c r="D512" s="84"/>
      <c r="E512" s="85">
        <v>0</v>
      </c>
      <c r="F512" s="33"/>
      <c r="G512" s="49" t="str">
        <f>IF(H512="◄","◄",IF(H512="ok","►",""))</f>
        <v>◄</v>
      </c>
      <c r="H512" s="50" t="str">
        <f>IF(H513&gt;0,"OK","◄")</f>
        <v>◄</v>
      </c>
      <c r="I512" s="51" t="str">
        <f>IF(AND(J512="◄",K512="►"),"◄?►",IF(J512="◄","◄",IF(K512="►","►","")))</f>
        <v>◄</v>
      </c>
      <c r="J512" s="27" t="str">
        <f>IF(J513&gt;0,"","◄")</f>
        <v>◄</v>
      </c>
      <c r="K512" s="28" t="str">
        <f>IF(K513,"►","")</f>
        <v/>
      </c>
      <c r="L512" s="40">
        <v>43467</v>
      </c>
      <c r="M512" s="66"/>
    </row>
    <row r="513" spans="1:13" s="15" customFormat="1" ht="15.6" x14ac:dyDescent="0.3">
      <c r="A513" s="29"/>
      <c r="B513" s="12" t="s">
        <v>554</v>
      </c>
      <c r="C513" s="30"/>
      <c r="D513" s="30"/>
      <c r="E513" s="13" t="s">
        <v>555</v>
      </c>
      <c r="F513" s="31" t="s">
        <v>6</v>
      </c>
      <c r="G513" s="52" t="str">
        <f>IF(H513&gt;0,"ok","◄")</f>
        <v>◄</v>
      </c>
      <c r="H513" s="53"/>
      <c r="I513" s="52" t="str">
        <f>IF(AND(J513="",K513&gt;0),"?",IF(J513="","◄",IF(K513&gt;=1,"►","")))</f>
        <v>◄</v>
      </c>
      <c r="J513" s="4"/>
      <c r="K513" s="6"/>
      <c r="L513" s="1"/>
      <c r="M513" s="67"/>
    </row>
    <row r="514" spans="1:13" s="15" customFormat="1" ht="15.6" x14ac:dyDescent="0.3">
      <c r="A514" s="23" t="s">
        <v>261</v>
      </c>
      <c r="B514" s="20"/>
      <c r="C514" s="25"/>
      <c r="D514" s="25"/>
      <c r="E514" s="32"/>
      <c r="F514" s="33"/>
      <c r="G514" s="44"/>
      <c r="H514" s="58" t="str">
        <f>RIGHT(E513,13)</f>
        <v xml:space="preserve"> N°. 1 / 2019</v>
      </c>
      <c r="I514" s="44"/>
      <c r="J514" s="25"/>
      <c r="K514" s="25"/>
      <c r="L514" s="7">
        <v>43467</v>
      </c>
      <c r="M514" s="66"/>
    </row>
    <row r="515" spans="1:13" s="15" customFormat="1" ht="16.2" x14ac:dyDescent="0.3">
      <c r="A515" s="29"/>
      <c r="B515" s="12" t="s">
        <v>554</v>
      </c>
      <c r="C515" s="30"/>
      <c r="D515" s="30"/>
      <c r="E515" s="13" t="s">
        <v>555</v>
      </c>
      <c r="F515" s="31" t="s">
        <v>6</v>
      </c>
      <c r="G515" s="44"/>
      <c r="H515" s="56"/>
      <c r="I515" s="44"/>
      <c r="J515" s="78" t="s">
        <v>294</v>
      </c>
      <c r="K515" s="79"/>
      <c r="L515" s="35"/>
      <c r="M515" s="67"/>
    </row>
    <row r="516" spans="1:13" s="15" customFormat="1" ht="15.6" x14ac:dyDescent="0.3">
      <c r="A516" s="23" t="s">
        <v>262</v>
      </c>
      <c r="B516" s="20"/>
      <c r="C516" s="25"/>
      <c r="D516" s="25"/>
      <c r="E516" s="32"/>
      <c r="F516" s="33"/>
      <c r="G516" s="44"/>
      <c r="H516" s="56"/>
      <c r="I516" s="44"/>
      <c r="J516" s="25"/>
      <c r="K516" s="25"/>
      <c r="L516" s="19">
        <v>43467</v>
      </c>
      <c r="M516" s="66"/>
    </row>
    <row r="517" spans="1:13" s="15" customFormat="1" ht="16.2" x14ac:dyDescent="0.3">
      <c r="A517" s="29"/>
      <c r="B517" s="12" t="s">
        <v>556</v>
      </c>
      <c r="C517" s="30"/>
      <c r="D517" s="30"/>
      <c r="E517" s="13" t="s">
        <v>555</v>
      </c>
      <c r="F517" s="31" t="s">
        <v>6</v>
      </c>
      <c r="G517" s="44"/>
      <c r="H517" s="56"/>
      <c r="I517" s="44"/>
      <c r="J517" s="78" t="s">
        <v>294</v>
      </c>
      <c r="K517" s="79"/>
      <c r="L517" s="35"/>
      <c r="M517" s="67"/>
    </row>
    <row r="518" spans="1:13" s="15" customFormat="1" ht="15.6" x14ac:dyDescent="0.3">
      <c r="A518" s="23" t="s">
        <v>263</v>
      </c>
      <c r="B518" s="20"/>
      <c r="C518" s="25"/>
      <c r="D518" s="25"/>
      <c r="E518" s="32"/>
      <c r="F518" s="33"/>
      <c r="G518" s="44"/>
      <c r="H518" s="56"/>
      <c r="I518" s="44"/>
      <c r="J518" s="25"/>
      <c r="K518" s="25"/>
      <c r="L518" s="40">
        <v>43491</v>
      </c>
      <c r="M518" s="66"/>
    </row>
    <row r="519" spans="1:13" s="15" customFormat="1" ht="16.2" x14ac:dyDescent="0.3">
      <c r="A519" s="29"/>
      <c r="B519" s="12" t="s">
        <v>557</v>
      </c>
      <c r="C519" s="30"/>
      <c r="D519" s="30"/>
      <c r="E519" s="13" t="s">
        <v>555</v>
      </c>
      <c r="F519" s="31" t="s">
        <v>6</v>
      </c>
      <c r="G519" s="44"/>
      <c r="H519" s="56"/>
      <c r="I519" s="44"/>
      <c r="J519" s="78" t="s">
        <v>294</v>
      </c>
      <c r="K519" s="79"/>
      <c r="L519" s="35"/>
      <c r="M519" s="67"/>
    </row>
    <row r="520" spans="1:13" s="15" customFormat="1" ht="15.6" x14ac:dyDescent="0.3">
      <c r="A520" s="23" t="s">
        <v>264</v>
      </c>
      <c r="B520" s="20"/>
      <c r="C520" s="25"/>
      <c r="D520" s="25"/>
      <c r="E520" s="32"/>
      <c r="F520" s="33"/>
      <c r="G520" s="44"/>
      <c r="H520" s="56"/>
      <c r="I520" s="44"/>
      <c r="J520" s="25"/>
      <c r="K520" s="25"/>
      <c r="L520" s="40">
        <v>43491</v>
      </c>
      <c r="M520" s="66"/>
    </row>
    <row r="521" spans="1:13" s="15" customFormat="1" ht="16.2" x14ac:dyDescent="0.3">
      <c r="A521" s="29"/>
      <c r="B521" s="12" t="s">
        <v>558</v>
      </c>
      <c r="C521" s="30"/>
      <c r="D521" s="30"/>
      <c r="E521" s="13" t="s">
        <v>555</v>
      </c>
      <c r="F521" s="31" t="s">
        <v>6</v>
      </c>
      <c r="G521" s="44"/>
      <c r="H521" s="56"/>
      <c r="I521" s="44"/>
      <c r="J521" s="78" t="s">
        <v>294</v>
      </c>
      <c r="K521" s="79"/>
      <c r="L521" s="35"/>
      <c r="M521" s="67"/>
    </row>
    <row r="522" spans="1:13" s="15" customFormat="1" ht="32.4" customHeight="1" x14ac:dyDescent="0.3">
      <c r="A522" s="83" t="s">
        <v>265</v>
      </c>
      <c r="B522" s="84"/>
      <c r="C522" s="84"/>
      <c r="D522" s="84"/>
      <c r="E522" s="85"/>
      <c r="F522" s="33"/>
      <c r="G522" s="44"/>
      <c r="H522" s="56"/>
      <c r="I522" s="44"/>
      <c r="J522" s="25"/>
      <c r="K522" s="25"/>
      <c r="L522" s="40">
        <v>43491</v>
      </c>
      <c r="M522" s="66"/>
    </row>
    <row r="523" spans="1:13" s="15" customFormat="1" ht="16.2" x14ac:dyDescent="0.3">
      <c r="A523" s="29"/>
      <c r="B523" s="12" t="s">
        <v>559</v>
      </c>
      <c r="C523" s="30"/>
      <c r="D523" s="30"/>
      <c r="E523" s="13" t="s">
        <v>555</v>
      </c>
      <c r="F523" s="31" t="s">
        <v>6</v>
      </c>
      <c r="G523" s="44"/>
      <c r="H523" s="56"/>
      <c r="I523" s="44"/>
      <c r="J523" s="78" t="s">
        <v>294</v>
      </c>
      <c r="K523" s="79"/>
      <c r="L523" s="35"/>
      <c r="M523" s="67"/>
    </row>
    <row r="524" spans="1:13" s="15" customFormat="1" ht="15.6" x14ac:dyDescent="0.3">
      <c r="A524" s="23" t="s">
        <v>266</v>
      </c>
      <c r="B524" s="20"/>
      <c r="C524" s="25"/>
      <c r="D524" s="25"/>
      <c r="E524" s="32"/>
      <c r="F524" s="33"/>
      <c r="G524" s="44"/>
      <c r="H524" s="56"/>
      <c r="I524" s="44"/>
      <c r="J524" s="25"/>
      <c r="K524" s="25"/>
      <c r="L524" s="40">
        <v>43491</v>
      </c>
      <c r="M524" s="66"/>
    </row>
    <row r="525" spans="1:13" s="15" customFormat="1" ht="16.2" x14ac:dyDescent="0.3">
      <c r="A525" s="29"/>
      <c r="B525" s="12" t="s">
        <v>560</v>
      </c>
      <c r="C525" s="30"/>
      <c r="D525" s="30"/>
      <c r="E525" s="13" t="s">
        <v>555</v>
      </c>
      <c r="F525" s="31" t="s">
        <v>6</v>
      </c>
      <c r="G525" s="44"/>
      <c r="H525" s="56"/>
      <c r="I525" s="44"/>
      <c r="J525" s="78" t="s">
        <v>294</v>
      </c>
      <c r="K525" s="79"/>
      <c r="L525" s="35"/>
      <c r="M525" s="67"/>
    </row>
    <row r="526" spans="1:13" s="15" customFormat="1" ht="15.6" x14ac:dyDescent="0.3">
      <c r="A526" s="23" t="s">
        <v>267</v>
      </c>
      <c r="B526" s="20"/>
      <c r="C526" s="25"/>
      <c r="D526" s="25"/>
      <c r="E526" s="32"/>
      <c r="F526" s="33"/>
      <c r="G526" s="44"/>
      <c r="H526" s="56"/>
      <c r="I526" s="44"/>
      <c r="J526" s="25"/>
      <c r="K526" s="25"/>
      <c r="L526" s="40">
        <v>43491</v>
      </c>
      <c r="M526" s="66"/>
    </row>
    <row r="527" spans="1:13" s="15" customFormat="1" ht="16.2" x14ac:dyDescent="0.3">
      <c r="A527" s="29"/>
      <c r="B527" s="12" t="s">
        <v>561</v>
      </c>
      <c r="C527" s="30"/>
      <c r="D527" s="30"/>
      <c r="E527" s="13" t="s">
        <v>555</v>
      </c>
      <c r="F527" s="31" t="s">
        <v>6</v>
      </c>
      <c r="G527" s="44"/>
      <c r="H527" s="56"/>
      <c r="I527" s="44"/>
      <c r="J527" s="78" t="s">
        <v>294</v>
      </c>
      <c r="K527" s="79"/>
      <c r="L527" s="35"/>
      <c r="M527" s="67"/>
    </row>
    <row r="528" spans="1:13" s="15" customFormat="1" ht="15.6" x14ac:dyDescent="0.3">
      <c r="A528" s="23" t="s">
        <v>584</v>
      </c>
      <c r="B528" s="20"/>
      <c r="C528" s="25"/>
      <c r="D528" s="25"/>
      <c r="E528" s="32"/>
      <c r="F528" s="33"/>
      <c r="G528" s="44"/>
      <c r="H528" s="56"/>
      <c r="I528" s="44"/>
      <c r="J528" s="25"/>
      <c r="K528" s="25"/>
      <c r="L528" s="40">
        <v>43540</v>
      </c>
      <c r="M528" s="66"/>
    </row>
    <row r="529" spans="1:13" s="15" customFormat="1" ht="16.2" x14ac:dyDescent="0.3">
      <c r="A529" s="29"/>
      <c r="B529" s="12" t="s">
        <v>562</v>
      </c>
      <c r="C529" s="30"/>
      <c r="D529" s="30"/>
      <c r="E529" s="13" t="s">
        <v>555</v>
      </c>
      <c r="F529" s="31" t="s">
        <v>6</v>
      </c>
      <c r="G529" s="44"/>
      <c r="H529" s="56"/>
      <c r="I529" s="44"/>
      <c r="J529" s="78" t="s">
        <v>583</v>
      </c>
      <c r="K529" s="79"/>
      <c r="L529" s="35"/>
      <c r="M529" s="67"/>
    </row>
    <row r="530" spans="1:13" s="15" customFormat="1" ht="15.6" x14ac:dyDescent="0.3">
      <c r="A530" s="23" t="s">
        <v>582</v>
      </c>
      <c r="B530" s="20"/>
      <c r="C530" s="25"/>
      <c r="D530" s="25"/>
      <c r="E530" s="32"/>
      <c r="F530" s="33"/>
      <c r="G530" s="44"/>
      <c r="H530" s="56"/>
      <c r="I530" s="44"/>
      <c r="J530" s="25"/>
      <c r="K530" s="25"/>
      <c r="L530" s="40">
        <v>43540</v>
      </c>
      <c r="M530" s="66"/>
    </row>
    <row r="531" spans="1:13" s="15" customFormat="1" ht="16.2" x14ac:dyDescent="0.3">
      <c r="A531" s="29"/>
      <c r="B531" s="12" t="s">
        <v>562</v>
      </c>
      <c r="C531" s="30"/>
      <c r="D531" s="30"/>
      <c r="E531" s="13" t="s">
        <v>555</v>
      </c>
      <c r="F531" s="31" t="s">
        <v>6</v>
      </c>
      <c r="G531" s="44"/>
      <c r="H531" s="56"/>
      <c r="I531" s="44"/>
      <c r="J531" s="78" t="s">
        <v>294</v>
      </c>
      <c r="K531" s="79"/>
      <c r="L531" s="35"/>
      <c r="M531" s="67"/>
    </row>
    <row r="532" spans="1:13" s="15" customFormat="1" ht="32.4" customHeight="1" x14ac:dyDescent="0.3">
      <c r="A532" s="83" t="s">
        <v>283</v>
      </c>
      <c r="B532" s="84"/>
      <c r="C532" s="84"/>
      <c r="D532" s="84"/>
      <c r="E532" s="85"/>
      <c r="F532" s="33"/>
      <c r="G532" s="44"/>
      <c r="H532" s="56"/>
      <c r="I532" s="44"/>
      <c r="J532" s="25"/>
      <c r="K532" s="25"/>
      <c r="L532" s="40">
        <v>43540</v>
      </c>
      <c r="M532" s="66"/>
    </row>
    <row r="533" spans="1:13" s="15" customFormat="1" ht="16.2" x14ac:dyDescent="0.3">
      <c r="A533" s="29"/>
      <c r="B533" s="12" t="s">
        <v>563</v>
      </c>
      <c r="C533" s="30"/>
      <c r="D533" s="30"/>
      <c r="E533" s="13" t="s">
        <v>555</v>
      </c>
      <c r="F533" s="31" t="s">
        <v>6</v>
      </c>
      <c r="G533" s="44"/>
      <c r="H533" s="56"/>
      <c r="I533" s="44"/>
      <c r="J533" s="78" t="s">
        <v>294</v>
      </c>
      <c r="K533" s="79"/>
      <c r="L533" s="35"/>
      <c r="M533" s="67"/>
    </row>
    <row r="534" spans="1:13" s="15" customFormat="1" ht="15.6" x14ac:dyDescent="0.3">
      <c r="A534" s="23" t="s">
        <v>268</v>
      </c>
      <c r="B534" s="20"/>
      <c r="C534" s="25"/>
      <c r="D534" s="25"/>
      <c r="E534" s="32"/>
      <c r="F534" s="33"/>
      <c r="G534" s="44"/>
      <c r="H534" s="56"/>
      <c r="I534" s="44"/>
      <c r="J534" s="25"/>
      <c r="K534" s="25"/>
      <c r="L534" s="40">
        <v>43540</v>
      </c>
      <c r="M534" s="66"/>
    </row>
    <row r="535" spans="1:13" s="15" customFormat="1" ht="16.2" x14ac:dyDescent="0.3">
      <c r="A535" s="29"/>
      <c r="B535" s="12" t="s">
        <v>564</v>
      </c>
      <c r="C535" s="30"/>
      <c r="D535" s="30"/>
      <c r="E535" s="13" t="s">
        <v>555</v>
      </c>
      <c r="F535" s="31" t="s">
        <v>6</v>
      </c>
      <c r="G535" s="44"/>
      <c r="H535" s="56"/>
      <c r="I535" s="44"/>
      <c r="J535" s="78" t="s">
        <v>294</v>
      </c>
      <c r="K535" s="79"/>
      <c r="L535" s="35"/>
      <c r="M535" s="67"/>
    </row>
    <row r="536" spans="1:13" s="15" customFormat="1" ht="15.6" x14ac:dyDescent="0.3">
      <c r="A536" s="23" t="s">
        <v>269</v>
      </c>
      <c r="B536" s="20"/>
      <c r="C536" s="25"/>
      <c r="D536" s="25"/>
      <c r="E536" s="32"/>
      <c r="F536" s="33"/>
      <c r="G536" s="44"/>
      <c r="H536" s="56"/>
      <c r="I536" s="44"/>
      <c r="J536" s="25"/>
      <c r="K536" s="25"/>
      <c r="L536" s="40">
        <v>43540</v>
      </c>
      <c r="M536" s="66"/>
    </row>
    <row r="537" spans="1:13" s="15" customFormat="1" ht="16.2" x14ac:dyDescent="0.3">
      <c r="A537" s="29"/>
      <c r="B537" s="12" t="s">
        <v>565</v>
      </c>
      <c r="C537" s="30"/>
      <c r="D537" s="30"/>
      <c r="E537" s="13" t="s">
        <v>555</v>
      </c>
      <c r="F537" s="31" t="s">
        <v>6</v>
      </c>
      <c r="G537" s="44"/>
      <c r="H537" s="56"/>
      <c r="I537" s="44"/>
      <c r="J537" s="78" t="s">
        <v>294</v>
      </c>
      <c r="K537" s="79"/>
      <c r="L537" s="35"/>
      <c r="M537" s="67"/>
    </row>
    <row r="538" spans="1:13" s="15" customFormat="1" ht="31.2" customHeight="1" x14ac:dyDescent="0.3">
      <c r="A538" s="83" t="s">
        <v>270</v>
      </c>
      <c r="B538" s="84"/>
      <c r="C538" s="84"/>
      <c r="D538" s="84"/>
      <c r="E538" s="85"/>
      <c r="F538" s="33"/>
      <c r="G538" s="44"/>
      <c r="H538" s="56"/>
      <c r="I538" s="44"/>
      <c r="J538" s="25"/>
      <c r="K538" s="25"/>
      <c r="L538" s="40">
        <v>43540</v>
      </c>
      <c r="M538" s="66"/>
    </row>
    <row r="539" spans="1:13" s="15" customFormat="1" ht="16.8" thickBot="1" x14ac:dyDescent="0.35">
      <c r="A539" s="29"/>
      <c r="B539" s="12" t="s">
        <v>561</v>
      </c>
      <c r="C539" s="30"/>
      <c r="D539" s="30"/>
      <c r="E539" s="13" t="s">
        <v>555</v>
      </c>
      <c r="F539" s="31" t="s">
        <v>6</v>
      </c>
      <c r="G539" s="44"/>
      <c r="H539" s="56"/>
      <c r="I539" s="44"/>
      <c r="J539" s="78" t="s">
        <v>294</v>
      </c>
      <c r="K539" s="79"/>
      <c r="L539" s="35"/>
      <c r="M539" s="67"/>
    </row>
    <row r="540" spans="1:13" s="15" customFormat="1" ht="16.2" thickBot="1" x14ac:dyDescent="0.35">
      <c r="A540" s="97" t="s">
        <v>271</v>
      </c>
      <c r="B540" s="98"/>
      <c r="C540" s="98"/>
      <c r="D540" s="98"/>
      <c r="E540" s="99"/>
      <c r="F540" s="33"/>
      <c r="G540" s="49" t="str">
        <f>IF(H540="◄","◄",IF(H540="ok","►",""))</f>
        <v>◄</v>
      </c>
      <c r="H540" s="50" t="str">
        <f>IF(H541&gt;0,"OK","◄")</f>
        <v>◄</v>
      </c>
      <c r="I540" s="51" t="str">
        <f>IF(AND(J540="◄",K540="►"),"◄?►",IF(J540="◄","◄",IF(K540="►","►","")))</f>
        <v>◄</v>
      </c>
      <c r="J540" s="27" t="str">
        <f>IF(J541&gt;0,"","◄")</f>
        <v>◄</v>
      </c>
      <c r="K540" s="28" t="str">
        <f>IF(K541,"►","")</f>
        <v/>
      </c>
      <c r="L540" s="40">
        <v>43631</v>
      </c>
      <c r="M540" s="66"/>
    </row>
    <row r="541" spans="1:13" s="15" customFormat="1" ht="15.6" x14ac:dyDescent="0.3">
      <c r="A541" s="29"/>
      <c r="B541" s="12" t="s">
        <v>566</v>
      </c>
      <c r="C541" s="30"/>
      <c r="D541" s="30"/>
      <c r="E541" s="13" t="s">
        <v>567</v>
      </c>
      <c r="F541" s="31"/>
      <c r="G541" s="52" t="str">
        <f>IF(H541&gt;0,"ok","◄")</f>
        <v>◄</v>
      </c>
      <c r="H541" s="53"/>
      <c r="I541" s="52" t="str">
        <f>IF(AND(J541="",K541&gt;0),"?",IF(J541="","◄",IF(K541&gt;=1,"►","")))</f>
        <v>◄</v>
      </c>
      <c r="J541" s="4"/>
      <c r="K541" s="6"/>
      <c r="L541" s="1"/>
      <c r="M541" s="67"/>
    </row>
    <row r="542" spans="1:13" s="15" customFormat="1" ht="15.6" x14ac:dyDescent="0.3">
      <c r="A542" s="23" t="s">
        <v>272</v>
      </c>
      <c r="B542" s="20"/>
      <c r="C542" s="25"/>
      <c r="D542" s="25"/>
      <c r="E542" s="32"/>
      <c r="F542" s="33"/>
      <c r="G542" s="44"/>
      <c r="H542" s="58" t="str">
        <f>RIGHT(E541,13)</f>
        <v xml:space="preserve"> N°. 2 / 2019</v>
      </c>
      <c r="I542" s="44"/>
      <c r="J542" s="25"/>
      <c r="K542" s="25"/>
      <c r="L542" s="40">
        <v>43631</v>
      </c>
      <c r="M542" s="66"/>
    </row>
    <row r="543" spans="1:13" s="15" customFormat="1" ht="16.2" x14ac:dyDescent="0.3">
      <c r="A543" s="29"/>
      <c r="B543" s="12" t="s">
        <v>568</v>
      </c>
      <c r="C543" s="30"/>
      <c r="D543" s="30"/>
      <c r="E543" s="13" t="s">
        <v>567</v>
      </c>
      <c r="F543" s="31" t="s">
        <v>6</v>
      </c>
      <c r="G543" s="44"/>
      <c r="H543" s="56"/>
      <c r="I543" s="44"/>
      <c r="J543" s="78" t="s">
        <v>294</v>
      </c>
      <c r="K543" s="79"/>
      <c r="L543" s="35"/>
      <c r="M543" s="67"/>
    </row>
    <row r="544" spans="1:13" s="15" customFormat="1" ht="15.6" x14ac:dyDescent="0.3">
      <c r="A544" s="23" t="s">
        <v>273</v>
      </c>
      <c r="B544" s="20"/>
      <c r="C544" s="25"/>
      <c r="D544" s="25"/>
      <c r="E544" s="32"/>
      <c r="F544" s="33"/>
      <c r="G544" s="44"/>
      <c r="H544" s="56"/>
      <c r="I544" s="44"/>
      <c r="J544" s="25"/>
      <c r="K544" s="25"/>
      <c r="L544" s="40">
        <v>43631</v>
      </c>
      <c r="M544" s="66"/>
    </row>
    <row r="545" spans="1:13" s="15" customFormat="1" ht="16.2" x14ac:dyDescent="0.3">
      <c r="A545" s="29"/>
      <c r="B545" s="12" t="s">
        <v>569</v>
      </c>
      <c r="C545" s="30"/>
      <c r="D545" s="30"/>
      <c r="E545" s="13" t="s">
        <v>567</v>
      </c>
      <c r="F545" s="31" t="s">
        <v>6</v>
      </c>
      <c r="G545" s="44"/>
      <c r="H545" s="56"/>
      <c r="I545" s="44"/>
      <c r="J545" s="78" t="s">
        <v>294</v>
      </c>
      <c r="K545" s="79"/>
      <c r="L545" s="35"/>
      <c r="M545" s="67"/>
    </row>
    <row r="546" spans="1:13" s="15" customFormat="1" ht="15.6" x14ac:dyDescent="0.3">
      <c r="A546" s="23" t="s">
        <v>274</v>
      </c>
      <c r="B546" s="20"/>
      <c r="C546" s="25"/>
      <c r="D546" s="25"/>
      <c r="E546" s="32"/>
      <c r="F546" s="33"/>
      <c r="G546" s="44"/>
      <c r="H546" s="56"/>
      <c r="I546" s="44"/>
      <c r="J546" s="25"/>
      <c r="K546" s="25"/>
      <c r="L546" s="40">
        <v>43631</v>
      </c>
      <c r="M546" s="66"/>
    </row>
    <row r="547" spans="1:13" s="15" customFormat="1" ht="16.8" thickBot="1" x14ac:dyDescent="0.35">
      <c r="A547" s="29"/>
      <c r="B547" s="12" t="s">
        <v>569</v>
      </c>
      <c r="C547" s="30"/>
      <c r="D547" s="30"/>
      <c r="E547" s="13" t="s">
        <v>567</v>
      </c>
      <c r="F547" s="31" t="s">
        <v>6</v>
      </c>
      <c r="G547" s="44"/>
      <c r="H547" s="56"/>
      <c r="I547" s="44"/>
      <c r="J547" s="78" t="s">
        <v>294</v>
      </c>
      <c r="K547" s="79"/>
      <c r="L547" s="35"/>
      <c r="M547" s="67"/>
    </row>
    <row r="548" spans="1:13" s="15" customFormat="1" ht="16.2" thickBot="1" x14ac:dyDescent="0.35">
      <c r="A548" s="23" t="s">
        <v>275</v>
      </c>
      <c r="B548" s="20"/>
      <c r="C548" s="25"/>
      <c r="D548" s="25"/>
      <c r="E548" s="32"/>
      <c r="F548" s="33"/>
      <c r="G548" s="49" t="str">
        <f>IF(H548="◄","◄",IF(H548="ok","►",""))</f>
        <v>◄</v>
      </c>
      <c r="H548" s="50" t="str">
        <f>IF(H549&gt;0,"OK","◄")</f>
        <v>◄</v>
      </c>
      <c r="I548" s="51" t="str">
        <f>IF(AND(J548="◄",K548="►"),"◄?►",IF(J548="◄","◄",IF(K548="►","►","")))</f>
        <v>◄</v>
      </c>
      <c r="J548" s="27" t="str">
        <f>IF(J549&gt;0,"","◄")</f>
        <v>◄</v>
      </c>
      <c r="K548" s="28" t="str">
        <f>IF(K549,"►","")</f>
        <v/>
      </c>
      <c r="L548" s="40">
        <v>43701</v>
      </c>
      <c r="M548" s="66"/>
    </row>
    <row r="549" spans="1:13" s="15" customFormat="1" ht="15.6" x14ac:dyDescent="0.3">
      <c r="A549" s="29"/>
      <c r="B549" s="12" t="s">
        <v>570</v>
      </c>
      <c r="C549" s="30"/>
      <c r="D549" s="30"/>
      <c r="E549" s="13" t="s">
        <v>571</v>
      </c>
      <c r="F549" s="31" t="s">
        <v>6</v>
      </c>
      <c r="G549" s="52" t="str">
        <f>IF(H549&gt;0,"ok","◄")</f>
        <v>◄</v>
      </c>
      <c r="H549" s="53"/>
      <c r="I549" s="52" t="str">
        <f>IF(AND(J549="",K549&gt;0),"?",IF(J549="","◄",IF(K549&gt;=1,"►","")))</f>
        <v>◄</v>
      </c>
      <c r="J549" s="4"/>
      <c r="K549" s="6"/>
      <c r="L549" s="1"/>
      <c r="M549" s="67"/>
    </row>
    <row r="550" spans="1:13" s="15" customFormat="1" ht="15.6" x14ac:dyDescent="0.3">
      <c r="A550" s="23" t="s">
        <v>276</v>
      </c>
      <c r="B550" s="20"/>
      <c r="C550" s="25"/>
      <c r="D550" s="25"/>
      <c r="E550" s="32"/>
      <c r="F550" s="33"/>
      <c r="G550" s="44"/>
      <c r="H550" s="58" t="str">
        <f>RIGHT(E549,13)</f>
        <v xml:space="preserve"> N°. 3 / 2019</v>
      </c>
      <c r="I550" s="44"/>
      <c r="J550" s="25"/>
      <c r="K550" s="25"/>
      <c r="L550" s="40">
        <v>43701</v>
      </c>
      <c r="M550" s="66"/>
    </row>
    <row r="551" spans="1:13" s="15" customFormat="1" ht="16.2" x14ac:dyDescent="0.3">
      <c r="A551" s="29"/>
      <c r="B551" s="12" t="s">
        <v>572</v>
      </c>
      <c r="C551" s="30"/>
      <c r="D551" s="30"/>
      <c r="E551" s="13" t="s">
        <v>571</v>
      </c>
      <c r="F551" s="31" t="s">
        <v>6</v>
      </c>
      <c r="G551" s="44"/>
      <c r="H551" s="56"/>
      <c r="I551" s="44"/>
      <c r="J551" s="78" t="s">
        <v>294</v>
      </c>
      <c r="K551" s="79"/>
      <c r="L551" s="35"/>
      <c r="M551" s="67"/>
    </row>
    <row r="552" spans="1:13" s="15" customFormat="1" ht="15.6" x14ac:dyDescent="0.3">
      <c r="A552" s="23" t="s">
        <v>277</v>
      </c>
      <c r="B552" s="20"/>
      <c r="C552" s="25"/>
      <c r="D552" s="25"/>
      <c r="E552" s="32"/>
      <c r="F552" s="33"/>
      <c r="G552" s="44"/>
      <c r="H552" s="56"/>
      <c r="I552" s="44"/>
      <c r="J552" s="25"/>
      <c r="K552" s="25"/>
      <c r="L552" s="40">
        <v>43701</v>
      </c>
      <c r="M552" s="66"/>
    </row>
    <row r="553" spans="1:13" s="15" customFormat="1" ht="16.2" x14ac:dyDescent="0.3">
      <c r="A553" s="29"/>
      <c r="B553" s="12" t="s">
        <v>573</v>
      </c>
      <c r="C553" s="30"/>
      <c r="D553" s="30"/>
      <c r="E553" s="13" t="s">
        <v>571</v>
      </c>
      <c r="F553" s="31" t="s">
        <v>6</v>
      </c>
      <c r="G553" s="44"/>
      <c r="H553" s="56"/>
      <c r="I553" s="44"/>
      <c r="J553" s="78" t="s">
        <v>294</v>
      </c>
      <c r="K553" s="79"/>
      <c r="L553" s="35"/>
      <c r="M553" s="67"/>
    </row>
    <row r="554" spans="1:13" s="15" customFormat="1" ht="15.6" x14ac:dyDescent="0.3">
      <c r="A554" s="23" t="s">
        <v>278</v>
      </c>
      <c r="B554" s="20"/>
      <c r="C554" s="25"/>
      <c r="D554" s="25"/>
      <c r="E554" s="32"/>
      <c r="F554" s="33"/>
      <c r="G554" s="44"/>
      <c r="H554" s="56"/>
      <c r="I554" s="44"/>
      <c r="J554" s="25"/>
      <c r="K554" s="25"/>
      <c r="L554" s="40">
        <v>43701</v>
      </c>
      <c r="M554" s="66"/>
    </row>
    <row r="555" spans="1:13" s="15" customFormat="1" ht="16.8" thickBot="1" x14ac:dyDescent="0.35">
      <c r="A555" s="29"/>
      <c r="B555" s="12" t="s">
        <v>574</v>
      </c>
      <c r="C555" s="30"/>
      <c r="D555" s="30"/>
      <c r="E555" s="13" t="s">
        <v>571</v>
      </c>
      <c r="F555" s="31" t="s">
        <v>6</v>
      </c>
      <c r="G555" s="44"/>
      <c r="H555" s="56"/>
      <c r="I555" s="44"/>
      <c r="J555" s="78" t="s">
        <v>294</v>
      </c>
      <c r="K555" s="79"/>
      <c r="L555" s="35"/>
      <c r="M555" s="67"/>
    </row>
    <row r="556" spans="1:13" s="15" customFormat="1" ht="31.2" customHeight="1" thickBot="1" x14ac:dyDescent="0.35">
      <c r="A556" s="83" t="s">
        <v>279</v>
      </c>
      <c r="B556" s="84"/>
      <c r="C556" s="84"/>
      <c r="D556" s="84"/>
      <c r="E556" s="85"/>
      <c r="F556" s="33"/>
      <c r="G556" s="49" t="str">
        <f>IF(H556="◄","◄",IF(H556="ok","►",""))</f>
        <v>◄</v>
      </c>
      <c r="H556" s="50" t="str">
        <f>IF(H557&gt;0,"OK","◄")</f>
        <v>◄</v>
      </c>
      <c r="I556" s="51" t="str">
        <f>IF(AND(J556="◄",K556="►"),"◄?►",IF(J556="◄","◄",IF(K556="►","►","")))</f>
        <v>◄</v>
      </c>
      <c r="J556" s="27" t="str">
        <f>IF(J557&gt;0,"","◄")</f>
        <v>◄</v>
      </c>
      <c r="K556" s="28" t="str">
        <f>IF(K557,"►","")</f>
        <v/>
      </c>
      <c r="L556" s="40">
        <v>43757</v>
      </c>
      <c r="M556" s="66"/>
    </row>
    <row r="557" spans="1:13" s="15" customFormat="1" ht="15.6" x14ac:dyDescent="0.3">
      <c r="A557" s="41"/>
      <c r="B557" s="12" t="s">
        <v>575</v>
      </c>
      <c r="C557" s="30"/>
      <c r="D557" s="30"/>
      <c r="E557" s="13" t="s">
        <v>576</v>
      </c>
      <c r="F557" s="31" t="s">
        <v>6</v>
      </c>
      <c r="G557" s="52" t="str">
        <f>IF(H557&gt;0,"ok","◄")</f>
        <v>◄</v>
      </c>
      <c r="H557" s="53"/>
      <c r="I557" s="52" t="str">
        <f>IF(AND(J557="",K557&gt;0),"?",IF(J557="","◄",IF(K557&gt;=1,"►","")))</f>
        <v>◄</v>
      </c>
      <c r="J557" s="4"/>
      <c r="K557" s="6"/>
      <c r="L557" s="1"/>
      <c r="M557" s="67"/>
    </row>
    <row r="558" spans="1:13" s="15" customFormat="1" ht="31.8" customHeight="1" x14ac:dyDescent="0.3">
      <c r="A558" s="83" t="s">
        <v>280</v>
      </c>
      <c r="B558" s="84"/>
      <c r="C558" s="84"/>
      <c r="D558" s="84"/>
      <c r="E558" s="85"/>
      <c r="F558" s="33"/>
      <c r="G558" s="44"/>
      <c r="H558" s="58" t="str">
        <f>RIGHT(E557,13)</f>
        <v xml:space="preserve"> N°. 4 / 2019</v>
      </c>
      <c r="I558" s="44"/>
      <c r="J558" s="25"/>
      <c r="K558" s="25"/>
      <c r="L558" s="40">
        <v>43757</v>
      </c>
      <c r="M558" s="66"/>
    </row>
    <row r="559" spans="1:13" s="15" customFormat="1" ht="16.2" x14ac:dyDescent="0.3">
      <c r="A559" s="41"/>
      <c r="B559" s="12" t="s">
        <v>577</v>
      </c>
      <c r="C559" s="30"/>
      <c r="D559" s="30"/>
      <c r="E559" s="13" t="s">
        <v>576</v>
      </c>
      <c r="F559" s="31" t="s">
        <v>6</v>
      </c>
      <c r="G559" s="44"/>
      <c r="H559" s="56"/>
      <c r="I559" s="44"/>
      <c r="J559" s="78" t="s">
        <v>294</v>
      </c>
      <c r="K559" s="79"/>
      <c r="L559" s="35"/>
      <c r="M559" s="67"/>
    </row>
    <row r="560" spans="1:13" s="15" customFormat="1" ht="15.6" x14ac:dyDescent="0.3">
      <c r="A560" s="23" t="s">
        <v>281</v>
      </c>
      <c r="B560" s="20"/>
      <c r="C560" s="25"/>
      <c r="D560" s="25"/>
      <c r="E560" s="32"/>
      <c r="F560" s="33"/>
      <c r="G560" s="44"/>
      <c r="H560" s="56"/>
      <c r="I560" s="44"/>
      <c r="J560" s="25"/>
      <c r="K560" s="25"/>
      <c r="L560" s="40">
        <v>43757</v>
      </c>
      <c r="M560" s="66"/>
    </row>
    <row r="561" spans="1:13" s="15" customFormat="1" ht="16.2" x14ac:dyDescent="0.3">
      <c r="A561" s="41"/>
      <c r="B561" s="12" t="s">
        <v>578</v>
      </c>
      <c r="C561" s="30"/>
      <c r="D561" s="30"/>
      <c r="E561" s="13" t="s">
        <v>576</v>
      </c>
      <c r="F561" s="31" t="s">
        <v>6</v>
      </c>
      <c r="G561" s="44"/>
      <c r="H561" s="56"/>
      <c r="I561" s="44"/>
      <c r="J561" s="78" t="s">
        <v>294</v>
      </c>
      <c r="K561" s="79"/>
      <c r="L561" s="35"/>
      <c r="M561" s="67"/>
    </row>
    <row r="562" spans="1:13" s="15" customFormat="1" ht="33" customHeight="1" x14ac:dyDescent="0.3">
      <c r="A562" s="83" t="s">
        <v>282</v>
      </c>
      <c r="B562" s="84"/>
      <c r="C562" s="84"/>
      <c r="D562" s="84"/>
      <c r="E562" s="85"/>
      <c r="F562" s="33"/>
      <c r="G562" s="44"/>
      <c r="H562" s="56"/>
      <c r="I562" s="44"/>
      <c r="J562" s="25"/>
      <c r="K562" s="25"/>
      <c r="L562" s="40">
        <v>43757</v>
      </c>
      <c r="M562" s="66"/>
    </row>
    <row r="563" spans="1:13" s="15" customFormat="1" ht="16.2" x14ac:dyDescent="0.3">
      <c r="A563" s="41"/>
      <c r="B563" s="12" t="s">
        <v>579</v>
      </c>
      <c r="C563" s="30"/>
      <c r="D563" s="30"/>
      <c r="E563" s="13" t="s">
        <v>576</v>
      </c>
      <c r="F563" s="31" t="s">
        <v>6</v>
      </c>
      <c r="G563" s="44"/>
      <c r="H563" s="56"/>
      <c r="I563" s="44"/>
      <c r="J563" s="78" t="s">
        <v>294</v>
      </c>
      <c r="K563" s="79"/>
      <c r="L563" s="35"/>
      <c r="M563" s="67"/>
    </row>
  </sheetData>
  <sheetProtection sheet="1" autoFilter="0"/>
  <autoFilter ref="A1:M564" xr:uid="{00000000-0009-0000-0000-000000000000}"/>
  <mergeCells count="292">
    <mergeCell ref="A204:E204"/>
    <mergeCell ref="A218:E218"/>
    <mergeCell ref="A224:E224"/>
    <mergeCell ref="A264:E264"/>
    <mergeCell ref="A348:E348"/>
    <mergeCell ref="A394:E394"/>
    <mergeCell ref="A452:E452"/>
    <mergeCell ref="J517:K517"/>
    <mergeCell ref="J519:K519"/>
    <mergeCell ref="J509:K509"/>
    <mergeCell ref="J511:K511"/>
    <mergeCell ref="J515:K515"/>
    <mergeCell ref="J499:K499"/>
    <mergeCell ref="J501:K501"/>
    <mergeCell ref="J503:K503"/>
    <mergeCell ref="J473:K473"/>
    <mergeCell ref="J477:K477"/>
    <mergeCell ref="J479:K479"/>
    <mergeCell ref="J467:K467"/>
    <mergeCell ref="J471:K471"/>
    <mergeCell ref="J475:K475"/>
    <mergeCell ref="J491:K491"/>
    <mergeCell ref="J493:K493"/>
    <mergeCell ref="J497:K497"/>
    <mergeCell ref="A20:E20"/>
    <mergeCell ref="A22:E22"/>
    <mergeCell ref="A62:E62"/>
    <mergeCell ref="A94:E94"/>
    <mergeCell ref="A98:E98"/>
    <mergeCell ref="A120:E120"/>
    <mergeCell ref="A136:E136"/>
    <mergeCell ref="A138:E138"/>
    <mergeCell ref="A164:E164"/>
    <mergeCell ref="J561:K561"/>
    <mergeCell ref="J563:K563"/>
    <mergeCell ref="J65:K65"/>
    <mergeCell ref="J113:K113"/>
    <mergeCell ref="J2:M2"/>
    <mergeCell ref="J547:K547"/>
    <mergeCell ref="J551:K551"/>
    <mergeCell ref="J553:K553"/>
    <mergeCell ref="J555:K555"/>
    <mergeCell ref="J559:K559"/>
    <mergeCell ref="J533:K533"/>
    <mergeCell ref="J535:K535"/>
    <mergeCell ref="J537:K537"/>
    <mergeCell ref="J539:K539"/>
    <mergeCell ref="J545:K545"/>
    <mergeCell ref="J527:K527"/>
    <mergeCell ref="J529:K529"/>
    <mergeCell ref="J531:K531"/>
    <mergeCell ref="J543:K543"/>
    <mergeCell ref="J287:K287"/>
    <mergeCell ref="J521:K521"/>
    <mergeCell ref="J523:K523"/>
    <mergeCell ref="J525:K525"/>
    <mergeCell ref="J507:K507"/>
    <mergeCell ref="J481:K481"/>
    <mergeCell ref="J483:K483"/>
    <mergeCell ref="J487:K487"/>
    <mergeCell ref="J489:K489"/>
    <mergeCell ref="J451:K451"/>
    <mergeCell ref="J453:K453"/>
    <mergeCell ref="J437:K437"/>
    <mergeCell ref="J441:K441"/>
    <mergeCell ref="J443:K443"/>
    <mergeCell ref="J463:K463"/>
    <mergeCell ref="J461:K461"/>
    <mergeCell ref="J465:K465"/>
    <mergeCell ref="J455:K455"/>
    <mergeCell ref="J457:K457"/>
    <mergeCell ref="J431:K431"/>
    <mergeCell ref="J433:K433"/>
    <mergeCell ref="J435:K435"/>
    <mergeCell ref="J421:K421"/>
    <mergeCell ref="J423:K423"/>
    <mergeCell ref="J427:K427"/>
    <mergeCell ref="J429:K429"/>
    <mergeCell ref="J445:K445"/>
    <mergeCell ref="J447:K447"/>
    <mergeCell ref="J399:K399"/>
    <mergeCell ref="J403:K403"/>
    <mergeCell ref="J405:K405"/>
    <mergeCell ref="J395:K395"/>
    <mergeCell ref="J397:K397"/>
    <mergeCell ref="J413:K413"/>
    <mergeCell ref="J415:K415"/>
    <mergeCell ref="J417:K417"/>
    <mergeCell ref="J419:K419"/>
    <mergeCell ref="J407:K407"/>
    <mergeCell ref="J409:K409"/>
    <mergeCell ref="J383:K383"/>
    <mergeCell ref="J385:K385"/>
    <mergeCell ref="J387:K387"/>
    <mergeCell ref="J389:K389"/>
    <mergeCell ref="J393:K393"/>
    <mergeCell ref="J371:K371"/>
    <mergeCell ref="J373:K373"/>
    <mergeCell ref="J377:K377"/>
    <mergeCell ref="J379:K379"/>
    <mergeCell ref="J381:K381"/>
    <mergeCell ref="J359:K359"/>
    <mergeCell ref="J363:K363"/>
    <mergeCell ref="J365:K365"/>
    <mergeCell ref="J367:K367"/>
    <mergeCell ref="J369:K369"/>
    <mergeCell ref="J349:K349"/>
    <mergeCell ref="J351:K351"/>
    <mergeCell ref="J353:K353"/>
    <mergeCell ref="J355:K355"/>
    <mergeCell ref="J357:K357"/>
    <mergeCell ref="J341:K341"/>
    <mergeCell ref="J343:K343"/>
    <mergeCell ref="J345:K345"/>
    <mergeCell ref="J347:K347"/>
    <mergeCell ref="J327:K327"/>
    <mergeCell ref="J329:K329"/>
    <mergeCell ref="J331:K331"/>
    <mergeCell ref="J333:K333"/>
    <mergeCell ref="J335:K335"/>
    <mergeCell ref="J319:K319"/>
    <mergeCell ref="J321:K321"/>
    <mergeCell ref="J323:K323"/>
    <mergeCell ref="J325:K325"/>
    <mergeCell ref="J307:K307"/>
    <mergeCell ref="J309:K309"/>
    <mergeCell ref="J311:K311"/>
    <mergeCell ref="J313:K313"/>
    <mergeCell ref="J339:K339"/>
    <mergeCell ref="J297:K297"/>
    <mergeCell ref="J299:K299"/>
    <mergeCell ref="J301:K301"/>
    <mergeCell ref="J303:K303"/>
    <mergeCell ref="J283:K283"/>
    <mergeCell ref="J289:K289"/>
    <mergeCell ref="J291:K291"/>
    <mergeCell ref="J293:K293"/>
    <mergeCell ref="J315:K315"/>
    <mergeCell ref="J271:K271"/>
    <mergeCell ref="J275:K275"/>
    <mergeCell ref="J277:K277"/>
    <mergeCell ref="J279:K279"/>
    <mergeCell ref="J281:K281"/>
    <mergeCell ref="J259:K259"/>
    <mergeCell ref="J261:K261"/>
    <mergeCell ref="J265:K265"/>
    <mergeCell ref="J267:K267"/>
    <mergeCell ref="J269:K269"/>
    <mergeCell ref="J247:K247"/>
    <mergeCell ref="J249:K249"/>
    <mergeCell ref="J251:K251"/>
    <mergeCell ref="J253:K253"/>
    <mergeCell ref="J257:K257"/>
    <mergeCell ref="J263:K263"/>
    <mergeCell ref="J237:K237"/>
    <mergeCell ref="J239:K239"/>
    <mergeCell ref="J241:K241"/>
    <mergeCell ref="J243:K243"/>
    <mergeCell ref="J245:K245"/>
    <mergeCell ref="J223:K223"/>
    <mergeCell ref="J225:K225"/>
    <mergeCell ref="J229:K229"/>
    <mergeCell ref="J231:K231"/>
    <mergeCell ref="J235:K235"/>
    <mergeCell ref="J211:K211"/>
    <mergeCell ref="J215:K215"/>
    <mergeCell ref="J217:K217"/>
    <mergeCell ref="J219:K219"/>
    <mergeCell ref="J221:K221"/>
    <mergeCell ref="J201:K201"/>
    <mergeCell ref="J203:K203"/>
    <mergeCell ref="J205:K205"/>
    <mergeCell ref="J207:K207"/>
    <mergeCell ref="J209:K209"/>
    <mergeCell ref="J187:K187"/>
    <mergeCell ref="J191:K191"/>
    <mergeCell ref="J193:K193"/>
    <mergeCell ref="J195:K195"/>
    <mergeCell ref="J199:K199"/>
    <mergeCell ref="J175:K175"/>
    <mergeCell ref="J179:K179"/>
    <mergeCell ref="J181:K181"/>
    <mergeCell ref="J183:K183"/>
    <mergeCell ref="J185:K185"/>
    <mergeCell ref="J163:K163"/>
    <mergeCell ref="J167:K167"/>
    <mergeCell ref="J169:K169"/>
    <mergeCell ref="J171:K171"/>
    <mergeCell ref="J173:K173"/>
    <mergeCell ref="J151:K151"/>
    <mergeCell ref="J155:K155"/>
    <mergeCell ref="J157:K157"/>
    <mergeCell ref="J159:K159"/>
    <mergeCell ref="J161:K161"/>
    <mergeCell ref="J139:K139"/>
    <mergeCell ref="J141:K141"/>
    <mergeCell ref="J143:K143"/>
    <mergeCell ref="J147:K147"/>
    <mergeCell ref="J149:K149"/>
    <mergeCell ref="J127:K127"/>
    <mergeCell ref="J129:K129"/>
    <mergeCell ref="J133:K133"/>
    <mergeCell ref="J135:K135"/>
    <mergeCell ref="J137:K137"/>
    <mergeCell ref="J115:K115"/>
    <mergeCell ref="J117:K117"/>
    <mergeCell ref="J121:K121"/>
    <mergeCell ref="J123:K123"/>
    <mergeCell ref="J125:K125"/>
    <mergeCell ref="J103:K103"/>
    <mergeCell ref="J105:K105"/>
    <mergeCell ref="J107:K107"/>
    <mergeCell ref="J109:K109"/>
    <mergeCell ref="J91:K91"/>
    <mergeCell ref="J95:K95"/>
    <mergeCell ref="J97:K97"/>
    <mergeCell ref="J99:K99"/>
    <mergeCell ref="J101:K101"/>
    <mergeCell ref="J79:K79"/>
    <mergeCell ref="J83:K83"/>
    <mergeCell ref="J85:K85"/>
    <mergeCell ref="J87:K87"/>
    <mergeCell ref="J89:K89"/>
    <mergeCell ref="J71:K71"/>
    <mergeCell ref="J73:K73"/>
    <mergeCell ref="J75:K75"/>
    <mergeCell ref="J77:K77"/>
    <mergeCell ref="J81:K81"/>
    <mergeCell ref="J55:K55"/>
    <mergeCell ref="J59:K59"/>
    <mergeCell ref="J63:K63"/>
    <mergeCell ref="J67:K67"/>
    <mergeCell ref="J45:K45"/>
    <mergeCell ref="J47:K47"/>
    <mergeCell ref="J49:K49"/>
    <mergeCell ref="J51:K51"/>
    <mergeCell ref="J53:K53"/>
    <mergeCell ref="J3:K4"/>
    <mergeCell ref="J33:K33"/>
    <mergeCell ref="J35:K35"/>
    <mergeCell ref="J37:K37"/>
    <mergeCell ref="J41:K41"/>
    <mergeCell ref="J43:K43"/>
    <mergeCell ref="J21:K21"/>
    <mergeCell ref="J25:K25"/>
    <mergeCell ref="J27:K27"/>
    <mergeCell ref="J29:K29"/>
    <mergeCell ref="J31:K31"/>
    <mergeCell ref="A438:E438"/>
    <mergeCell ref="A440:E440"/>
    <mergeCell ref="A562:E562"/>
    <mergeCell ref="A532:E532"/>
    <mergeCell ref="A538:E538"/>
    <mergeCell ref="A512:E512"/>
    <mergeCell ref="A522:E522"/>
    <mergeCell ref="A556:E556"/>
    <mergeCell ref="A540:E540"/>
    <mergeCell ref="A558:E558"/>
    <mergeCell ref="A210:E210"/>
    <mergeCell ref="A390:E390"/>
    <mergeCell ref="A420:E420"/>
    <mergeCell ref="A292:E292"/>
    <mergeCell ref="A270:E270"/>
    <mergeCell ref="A314:E314"/>
    <mergeCell ref="A422:E422"/>
    <mergeCell ref="A408:E408"/>
    <mergeCell ref="A388:E388"/>
    <mergeCell ref="A262:E262"/>
    <mergeCell ref="J69:K69"/>
    <mergeCell ref="A4:E4"/>
    <mergeCell ref="A72:E72"/>
    <mergeCell ref="A168:E168"/>
    <mergeCell ref="A186:E186"/>
    <mergeCell ref="A140:E140"/>
    <mergeCell ref="A90:E90"/>
    <mergeCell ref="A76:E76"/>
    <mergeCell ref="B5:C5"/>
    <mergeCell ref="A16:E16"/>
    <mergeCell ref="A36:E36"/>
    <mergeCell ref="A50:E50"/>
    <mergeCell ref="A58:E58"/>
    <mergeCell ref="A146:E146"/>
    <mergeCell ref="B7:E7"/>
    <mergeCell ref="B69:D69"/>
    <mergeCell ref="J11:K11"/>
    <mergeCell ref="J13:K13"/>
    <mergeCell ref="J15:K15"/>
    <mergeCell ref="J17:K17"/>
    <mergeCell ref="J19:K19"/>
    <mergeCell ref="G4:G7"/>
    <mergeCell ref="H6:H7"/>
    <mergeCell ref="J6:K7"/>
  </mergeCells>
  <conditionalFormatting sqref="G8:I8">
    <cfRule type="cellIs" priority="583" operator="equal">
      <formula>"◄"</formula>
    </cfRule>
    <cfRule type="cellIs" dxfId="125" priority="584" operator="equal">
      <formula>"►"</formula>
    </cfRule>
    <cfRule type="cellIs" dxfId="124" priority="581" operator="equal">
      <formula>"◄"</formula>
    </cfRule>
    <cfRule type="cellIs" dxfId="123" priority="582" operator="equal">
      <formula>"•"</formula>
    </cfRule>
  </conditionalFormatting>
  <conditionalFormatting sqref="G22:I22">
    <cfRule type="cellIs" dxfId="122" priority="570" operator="equal">
      <formula>"•"</formula>
    </cfRule>
    <cfRule type="cellIs" priority="571" operator="equal">
      <formula>"◄"</formula>
    </cfRule>
    <cfRule type="cellIs" dxfId="121" priority="572" operator="equal">
      <formula>"►"</formula>
    </cfRule>
    <cfRule type="cellIs" dxfId="120" priority="569" operator="equal">
      <formula>"◄"</formula>
    </cfRule>
  </conditionalFormatting>
  <conditionalFormatting sqref="G38:I38">
    <cfRule type="cellIs" dxfId="119" priority="560" operator="equal">
      <formula>"►"</formula>
    </cfRule>
    <cfRule type="cellIs" priority="559" operator="equal">
      <formula>"◄"</formula>
    </cfRule>
    <cfRule type="cellIs" dxfId="118" priority="558" operator="equal">
      <formula>"•"</formula>
    </cfRule>
    <cfRule type="cellIs" dxfId="117" priority="557" operator="equal">
      <formula>"◄"</formula>
    </cfRule>
  </conditionalFormatting>
  <conditionalFormatting sqref="G56:I56">
    <cfRule type="cellIs" dxfId="116" priority="548" operator="equal">
      <formula>"►"</formula>
    </cfRule>
    <cfRule type="cellIs" priority="547" operator="equal">
      <formula>"◄"</formula>
    </cfRule>
    <cfRule type="cellIs" dxfId="115" priority="546" operator="equal">
      <formula>"•"</formula>
    </cfRule>
    <cfRule type="cellIs" dxfId="114" priority="545" operator="equal">
      <formula>"◄"</formula>
    </cfRule>
  </conditionalFormatting>
  <conditionalFormatting sqref="G60:I60">
    <cfRule type="cellIs" dxfId="113" priority="53" operator="equal">
      <formula>"◄"</formula>
    </cfRule>
    <cfRule type="cellIs" dxfId="112" priority="56" operator="equal">
      <formula>"►"</formula>
    </cfRule>
    <cfRule type="cellIs" priority="55" operator="equal">
      <formula>"◄"</formula>
    </cfRule>
    <cfRule type="cellIs" dxfId="111" priority="54" operator="equal">
      <formula>"•"</formula>
    </cfRule>
  </conditionalFormatting>
  <conditionalFormatting sqref="G92:I92">
    <cfRule type="cellIs" dxfId="110" priority="30" operator="equal">
      <formula>"•"</formula>
    </cfRule>
    <cfRule type="cellIs" dxfId="109" priority="32" operator="equal">
      <formula>"►"</formula>
    </cfRule>
    <cfRule type="cellIs" priority="31" operator="equal">
      <formula>"◄"</formula>
    </cfRule>
    <cfRule type="cellIs" dxfId="108" priority="29" operator="equal">
      <formula>"◄"</formula>
    </cfRule>
  </conditionalFormatting>
  <conditionalFormatting sqref="G110:I110">
    <cfRule type="cellIs" dxfId="107" priority="20" operator="equal">
      <formula>"►"</formula>
    </cfRule>
    <cfRule type="cellIs" priority="19" operator="equal">
      <formula>"◄"</formula>
    </cfRule>
    <cfRule type="cellIs" dxfId="106" priority="18" operator="equal">
      <formula>"•"</formula>
    </cfRule>
    <cfRule type="cellIs" dxfId="105" priority="17" operator="equal">
      <formula>"◄"</formula>
    </cfRule>
  </conditionalFormatting>
  <conditionalFormatting sqref="G118:I118">
    <cfRule type="cellIs" dxfId="104" priority="485" operator="equal">
      <formula>"◄"</formula>
    </cfRule>
    <cfRule type="cellIs" priority="487" operator="equal">
      <formula>"◄"</formula>
    </cfRule>
    <cfRule type="cellIs" dxfId="103" priority="488" operator="equal">
      <formula>"►"</formula>
    </cfRule>
    <cfRule type="cellIs" dxfId="102" priority="486" operator="equal">
      <formula>"•"</formula>
    </cfRule>
  </conditionalFormatting>
  <conditionalFormatting sqref="G130:I130">
    <cfRule type="cellIs" dxfId="101" priority="473" operator="equal">
      <formula>"◄"</formula>
    </cfRule>
    <cfRule type="cellIs" dxfId="100" priority="474" operator="equal">
      <formula>"•"</formula>
    </cfRule>
    <cfRule type="cellIs" dxfId="99" priority="476" operator="equal">
      <formula>"►"</formula>
    </cfRule>
    <cfRule type="cellIs" priority="475" operator="equal">
      <formula>"◄"</formula>
    </cfRule>
  </conditionalFormatting>
  <conditionalFormatting sqref="G144:I144">
    <cfRule type="cellIs" dxfId="98" priority="464" operator="equal">
      <formula>"►"</formula>
    </cfRule>
    <cfRule type="cellIs" priority="463" operator="equal">
      <formula>"◄"</formula>
    </cfRule>
    <cfRule type="cellIs" dxfId="97" priority="462" operator="equal">
      <formula>"•"</formula>
    </cfRule>
    <cfRule type="cellIs" dxfId="96" priority="461" operator="equal">
      <formula>"◄"</formula>
    </cfRule>
  </conditionalFormatting>
  <conditionalFormatting sqref="G152:I152">
    <cfRule type="cellIs" dxfId="95" priority="452" operator="equal">
      <formula>"►"</formula>
    </cfRule>
    <cfRule type="cellIs" priority="451" operator="equal">
      <formula>"◄"</formula>
    </cfRule>
    <cfRule type="cellIs" dxfId="94" priority="450" operator="equal">
      <formula>"•"</formula>
    </cfRule>
    <cfRule type="cellIs" dxfId="93" priority="449" operator="equal">
      <formula>"◄"</formula>
    </cfRule>
  </conditionalFormatting>
  <conditionalFormatting sqref="G164:I164">
    <cfRule type="cellIs" dxfId="92" priority="440" operator="equal">
      <formula>"►"</formula>
    </cfRule>
    <cfRule type="cellIs" priority="439" operator="equal">
      <formula>"◄"</formula>
    </cfRule>
    <cfRule type="cellIs" dxfId="91" priority="438" operator="equal">
      <formula>"•"</formula>
    </cfRule>
    <cfRule type="cellIs" dxfId="90" priority="437" operator="equal">
      <formula>"◄"</formula>
    </cfRule>
  </conditionalFormatting>
  <conditionalFormatting sqref="G176:I176">
    <cfRule type="cellIs" dxfId="89" priority="425" operator="equal">
      <formula>"◄"</formula>
    </cfRule>
    <cfRule type="cellIs" dxfId="88" priority="426" operator="equal">
      <formula>"•"</formula>
    </cfRule>
    <cfRule type="cellIs" priority="427" operator="equal">
      <formula>"◄"</formula>
    </cfRule>
    <cfRule type="cellIs" dxfId="87" priority="428" operator="equal">
      <formula>"►"</formula>
    </cfRule>
  </conditionalFormatting>
  <conditionalFormatting sqref="G188:I188">
    <cfRule type="cellIs" dxfId="86" priority="413" operator="equal">
      <formula>"◄"</formula>
    </cfRule>
    <cfRule type="cellIs" dxfId="85" priority="414" operator="equal">
      <formula>"•"</formula>
    </cfRule>
    <cfRule type="cellIs" dxfId="84" priority="416" operator="equal">
      <formula>"►"</formula>
    </cfRule>
    <cfRule type="cellIs" priority="415" operator="equal">
      <formula>"◄"</formula>
    </cfRule>
  </conditionalFormatting>
  <conditionalFormatting sqref="G196:I196">
    <cfRule type="cellIs" dxfId="83" priority="404" operator="equal">
      <formula>"►"</formula>
    </cfRule>
    <cfRule type="cellIs" priority="403" operator="equal">
      <formula>"◄"</formula>
    </cfRule>
    <cfRule type="cellIs" dxfId="82" priority="402" operator="equal">
      <formula>"•"</formula>
    </cfRule>
    <cfRule type="cellIs" dxfId="81" priority="401" operator="equal">
      <formula>"◄"</formula>
    </cfRule>
  </conditionalFormatting>
  <conditionalFormatting sqref="G212:I212">
    <cfRule type="cellIs" dxfId="80" priority="392" operator="equal">
      <formula>"►"</formula>
    </cfRule>
    <cfRule type="cellIs" priority="391" operator="equal">
      <formula>"◄"</formula>
    </cfRule>
    <cfRule type="cellIs" dxfId="79" priority="390" operator="equal">
      <formula>"•"</formula>
    </cfRule>
    <cfRule type="cellIs" dxfId="78" priority="389" operator="equal">
      <formula>"◄"</formula>
    </cfRule>
  </conditionalFormatting>
  <conditionalFormatting sqref="G226:I226">
    <cfRule type="cellIs" dxfId="77" priority="380" operator="equal">
      <formula>"►"</formula>
    </cfRule>
    <cfRule type="cellIs" priority="379" operator="equal">
      <formula>"◄"</formula>
    </cfRule>
    <cfRule type="cellIs" dxfId="76" priority="378" operator="equal">
      <formula>"•"</formula>
    </cfRule>
    <cfRule type="cellIs" dxfId="75" priority="377" operator="equal">
      <formula>"◄"</formula>
    </cfRule>
  </conditionalFormatting>
  <conditionalFormatting sqref="G232:I232">
    <cfRule type="cellIs" dxfId="74" priority="368" operator="equal">
      <formula>"►"</formula>
    </cfRule>
    <cfRule type="cellIs" priority="367" operator="equal">
      <formula>"◄"</formula>
    </cfRule>
    <cfRule type="cellIs" dxfId="73" priority="366" operator="equal">
      <formula>"•"</formula>
    </cfRule>
    <cfRule type="cellIs" dxfId="72" priority="365" operator="equal">
      <formula>"◄"</formula>
    </cfRule>
  </conditionalFormatting>
  <conditionalFormatting sqref="G254:I254">
    <cfRule type="cellIs" dxfId="71" priority="354" operator="equal">
      <formula>"•"</formula>
    </cfRule>
    <cfRule type="cellIs" dxfId="70" priority="356" operator="equal">
      <formula>"►"</formula>
    </cfRule>
    <cfRule type="cellIs" priority="355" operator="equal">
      <formula>"◄"</formula>
    </cfRule>
    <cfRule type="cellIs" dxfId="69" priority="353" operator="equal">
      <formula>"◄"</formula>
    </cfRule>
  </conditionalFormatting>
  <conditionalFormatting sqref="G272:I272">
    <cfRule type="cellIs" dxfId="68" priority="344" operator="equal">
      <formula>"►"</formula>
    </cfRule>
    <cfRule type="cellIs" priority="343" operator="equal">
      <formula>"◄"</formula>
    </cfRule>
    <cfRule type="cellIs" dxfId="67" priority="342" operator="equal">
      <formula>"•"</formula>
    </cfRule>
    <cfRule type="cellIs" dxfId="66" priority="341" operator="equal">
      <formula>"◄"</formula>
    </cfRule>
  </conditionalFormatting>
  <conditionalFormatting sqref="G284:I284">
    <cfRule type="cellIs" priority="331" operator="equal">
      <formula>"◄"</formula>
    </cfRule>
    <cfRule type="cellIs" dxfId="65" priority="330" operator="equal">
      <formula>"•"</formula>
    </cfRule>
    <cfRule type="cellIs" dxfId="64" priority="329" operator="equal">
      <formula>"◄"</formula>
    </cfRule>
    <cfRule type="cellIs" dxfId="63" priority="332" operator="equal">
      <formula>"►"</formula>
    </cfRule>
  </conditionalFormatting>
  <conditionalFormatting sqref="G294:I294">
    <cfRule type="cellIs" dxfId="62" priority="317" operator="equal">
      <formula>"◄"</formula>
    </cfRule>
    <cfRule type="cellIs" dxfId="61" priority="320" operator="equal">
      <formula>"►"</formula>
    </cfRule>
    <cfRule type="cellIs" priority="319" operator="equal">
      <formula>"◄"</formula>
    </cfRule>
    <cfRule type="cellIs" dxfId="60" priority="318" operator="equal">
      <formula>"•"</formula>
    </cfRule>
  </conditionalFormatting>
  <conditionalFormatting sqref="G304:I304">
    <cfRule type="cellIs" priority="307" operator="equal">
      <formula>"◄"</formula>
    </cfRule>
    <cfRule type="cellIs" dxfId="59" priority="306" operator="equal">
      <formula>"•"</formula>
    </cfRule>
    <cfRule type="cellIs" dxfId="58" priority="305" operator="equal">
      <formula>"◄"</formula>
    </cfRule>
    <cfRule type="cellIs" dxfId="57" priority="308" operator="equal">
      <formula>"►"</formula>
    </cfRule>
  </conditionalFormatting>
  <conditionalFormatting sqref="G316:I316">
    <cfRule type="cellIs" dxfId="56" priority="293" operator="equal">
      <formula>"◄"</formula>
    </cfRule>
    <cfRule type="cellIs" dxfId="55" priority="294" operator="equal">
      <formula>"•"</formula>
    </cfRule>
    <cfRule type="cellIs" priority="295" operator="equal">
      <formula>"◄"</formula>
    </cfRule>
    <cfRule type="cellIs" dxfId="54" priority="296" operator="equal">
      <formula>"►"</formula>
    </cfRule>
  </conditionalFormatting>
  <conditionalFormatting sqref="G336:I336">
    <cfRule type="cellIs" dxfId="53" priority="282" operator="equal">
      <formula>"•"</formula>
    </cfRule>
    <cfRule type="cellIs" priority="283" operator="equal">
      <formula>"◄"</formula>
    </cfRule>
    <cfRule type="cellIs" dxfId="52" priority="284" operator="equal">
      <formula>"►"</formula>
    </cfRule>
    <cfRule type="cellIs" dxfId="51" priority="281" operator="equal">
      <formula>"◄"</formula>
    </cfRule>
  </conditionalFormatting>
  <conditionalFormatting sqref="G360:I360">
    <cfRule type="cellIs" dxfId="50" priority="257" operator="equal">
      <formula>"◄"</formula>
    </cfRule>
    <cfRule type="cellIs" dxfId="49" priority="258" operator="equal">
      <formula>"•"</formula>
    </cfRule>
    <cfRule type="cellIs" priority="259" operator="equal">
      <formula>"◄"</formula>
    </cfRule>
    <cfRule type="cellIs" dxfId="48" priority="260" operator="equal">
      <formula>"►"</formula>
    </cfRule>
  </conditionalFormatting>
  <conditionalFormatting sqref="G374:I374">
    <cfRule type="cellIs" dxfId="47" priority="248" operator="equal">
      <formula>"►"</formula>
    </cfRule>
    <cfRule type="cellIs" priority="247" operator="equal">
      <formula>"◄"</formula>
    </cfRule>
    <cfRule type="cellIs" dxfId="46" priority="246" operator="equal">
      <formula>"•"</formula>
    </cfRule>
    <cfRule type="cellIs" dxfId="45" priority="245" operator="equal">
      <formula>"◄"</formula>
    </cfRule>
  </conditionalFormatting>
  <conditionalFormatting sqref="G390:I390">
    <cfRule type="cellIs" dxfId="44" priority="236" operator="equal">
      <formula>"►"</formula>
    </cfRule>
    <cfRule type="cellIs" priority="235" operator="equal">
      <formula>"◄"</formula>
    </cfRule>
    <cfRule type="cellIs" dxfId="43" priority="234" operator="equal">
      <formula>"•"</formula>
    </cfRule>
    <cfRule type="cellIs" dxfId="42" priority="233" operator="equal">
      <formula>"◄"</formula>
    </cfRule>
  </conditionalFormatting>
  <conditionalFormatting sqref="G400:I400">
    <cfRule type="cellIs" dxfId="41" priority="224" operator="equal">
      <formula>"►"</formula>
    </cfRule>
    <cfRule type="cellIs" priority="223" operator="equal">
      <formula>"◄"</formula>
    </cfRule>
    <cfRule type="cellIs" dxfId="40" priority="222" operator="equal">
      <formula>"•"</formula>
    </cfRule>
    <cfRule type="cellIs" dxfId="39" priority="221" operator="equal">
      <formula>"◄"</formula>
    </cfRule>
  </conditionalFormatting>
  <conditionalFormatting sqref="G410:I410">
    <cfRule type="cellIs" dxfId="38" priority="13" operator="equal">
      <formula>"◄"</formula>
    </cfRule>
    <cfRule type="cellIs" dxfId="37" priority="14" operator="equal">
      <formula>"•"</formula>
    </cfRule>
    <cfRule type="cellIs" priority="15" operator="equal">
      <formula>"◄"</formula>
    </cfRule>
    <cfRule type="cellIs" dxfId="36" priority="16" operator="equal">
      <formula>"►"</formula>
    </cfRule>
  </conditionalFormatting>
  <conditionalFormatting sqref="G424:I424">
    <cfRule type="cellIs" dxfId="35" priority="200" operator="equal">
      <formula>"►"</formula>
    </cfRule>
    <cfRule type="cellIs" priority="199" operator="equal">
      <formula>"◄"</formula>
    </cfRule>
    <cfRule type="cellIs" dxfId="34" priority="198" operator="equal">
      <formula>"•"</formula>
    </cfRule>
    <cfRule type="cellIs" dxfId="33" priority="197" operator="equal">
      <formula>"◄"</formula>
    </cfRule>
  </conditionalFormatting>
  <conditionalFormatting sqref="G438:I438">
    <cfRule type="cellIs" dxfId="32" priority="12" operator="equal">
      <formula>"►"</formula>
    </cfRule>
    <cfRule type="cellIs" priority="11" operator="equal">
      <formula>"◄"</formula>
    </cfRule>
    <cfRule type="cellIs" dxfId="31" priority="10" operator="equal">
      <formula>"•"</formula>
    </cfRule>
    <cfRule type="cellIs" dxfId="30" priority="9" operator="equal">
      <formula>"◄"</formula>
    </cfRule>
  </conditionalFormatting>
  <conditionalFormatting sqref="G448:I448">
    <cfRule type="cellIs" dxfId="29" priority="5" operator="equal">
      <formula>"◄"</formula>
    </cfRule>
    <cfRule type="cellIs" dxfId="28" priority="6" operator="equal">
      <formula>"•"</formula>
    </cfRule>
    <cfRule type="cellIs" priority="7" operator="equal">
      <formula>"◄"</formula>
    </cfRule>
    <cfRule type="cellIs" dxfId="27" priority="8" operator="equal">
      <formula>"►"</formula>
    </cfRule>
  </conditionalFormatting>
  <conditionalFormatting sqref="G458:I458">
    <cfRule type="cellIs" priority="3" operator="equal">
      <formula>"◄"</formula>
    </cfRule>
    <cfRule type="cellIs" dxfId="26" priority="1" operator="equal">
      <formula>"◄"</formula>
    </cfRule>
    <cfRule type="cellIs" dxfId="25" priority="2" operator="equal">
      <formula>"•"</formula>
    </cfRule>
    <cfRule type="cellIs" dxfId="24" priority="4" operator="equal">
      <formula>"►"</formula>
    </cfRule>
  </conditionalFormatting>
  <conditionalFormatting sqref="G468:I468">
    <cfRule type="cellIs" priority="151" operator="equal">
      <formula>"◄"</formula>
    </cfRule>
    <cfRule type="cellIs" dxfId="23" priority="150" operator="equal">
      <formula>"•"</formula>
    </cfRule>
    <cfRule type="cellIs" dxfId="22" priority="149" operator="equal">
      <formula>"◄"</formula>
    </cfRule>
    <cfRule type="cellIs" dxfId="21" priority="152" operator="equal">
      <formula>"►"</formula>
    </cfRule>
  </conditionalFormatting>
  <conditionalFormatting sqref="G484:I484">
    <cfRule type="cellIs" dxfId="20" priority="140" operator="equal">
      <formula>"►"</formula>
    </cfRule>
    <cfRule type="cellIs" priority="139" operator="equal">
      <formula>"◄"</formula>
    </cfRule>
    <cfRule type="cellIs" dxfId="19" priority="138" operator="equal">
      <formula>"•"</formula>
    </cfRule>
    <cfRule type="cellIs" dxfId="18" priority="137" operator="equal">
      <formula>"◄"</formula>
    </cfRule>
  </conditionalFormatting>
  <conditionalFormatting sqref="G494:I494">
    <cfRule type="cellIs" dxfId="17" priority="125" operator="equal">
      <formula>"◄"</formula>
    </cfRule>
    <cfRule type="cellIs" dxfId="16" priority="126" operator="equal">
      <formula>"•"</formula>
    </cfRule>
    <cfRule type="cellIs" priority="127" operator="equal">
      <formula>"◄"</formula>
    </cfRule>
    <cfRule type="cellIs" dxfId="15" priority="128" operator="equal">
      <formula>"►"</formula>
    </cfRule>
  </conditionalFormatting>
  <conditionalFormatting sqref="G504:I504">
    <cfRule type="cellIs" dxfId="14" priority="113" operator="equal">
      <formula>"◄"</formula>
    </cfRule>
    <cfRule type="cellIs" dxfId="13" priority="114" operator="equal">
      <formula>"•"</formula>
    </cfRule>
    <cfRule type="cellIs" priority="115" operator="equal">
      <formula>"◄"</formula>
    </cfRule>
    <cfRule type="cellIs" dxfId="12" priority="116" operator="equal">
      <formula>"►"</formula>
    </cfRule>
  </conditionalFormatting>
  <conditionalFormatting sqref="G512:I512">
    <cfRule type="cellIs" priority="103" operator="equal">
      <formula>"◄"</formula>
    </cfRule>
    <cfRule type="cellIs" dxfId="11" priority="102" operator="equal">
      <formula>"•"</formula>
    </cfRule>
    <cfRule type="cellIs" dxfId="10" priority="101" operator="equal">
      <formula>"◄"</formula>
    </cfRule>
    <cfRule type="cellIs" dxfId="9" priority="104" operator="equal">
      <formula>"►"</formula>
    </cfRule>
  </conditionalFormatting>
  <conditionalFormatting sqref="G540:I540">
    <cfRule type="cellIs" priority="91" operator="equal">
      <formula>"◄"</formula>
    </cfRule>
    <cfRule type="cellIs" dxfId="8" priority="90" operator="equal">
      <formula>"•"</formula>
    </cfRule>
    <cfRule type="cellIs" dxfId="7" priority="89" operator="equal">
      <formula>"◄"</formula>
    </cfRule>
    <cfRule type="cellIs" dxfId="6" priority="92" operator="equal">
      <formula>"►"</formula>
    </cfRule>
  </conditionalFormatting>
  <conditionalFormatting sqref="G548:I548">
    <cfRule type="cellIs" dxfId="5" priority="80" operator="equal">
      <formula>"►"</formula>
    </cfRule>
    <cfRule type="cellIs" priority="79" operator="equal">
      <formula>"◄"</formula>
    </cfRule>
    <cfRule type="cellIs" dxfId="4" priority="78" operator="equal">
      <formula>"•"</formula>
    </cfRule>
    <cfRule type="cellIs" dxfId="3" priority="77" operator="equal">
      <formula>"◄"</formula>
    </cfRule>
  </conditionalFormatting>
  <conditionalFormatting sqref="G556:I556">
    <cfRule type="cellIs" dxfId="2" priority="68" operator="equal">
      <formula>"►"</formula>
    </cfRule>
    <cfRule type="cellIs" dxfId="1" priority="65" operator="equal">
      <formula>"◄"</formula>
    </cfRule>
    <cfRule type="cellIs" dxfId="0" priority="66" operator="equal">
      <formula>"•"</formula>
    </cfRule>
    <cfRule type="cellIs" priority="67" operator="equal">
      <formula>"◄"</formula>
    </cfRule>
  </conditionalFormatting>
  <hyperlinks>
    <hyperlink ref="N186" r:id="rId1" display="https://postzegelalbum-be.weebly.com/" xr:uid="{00000000-0004-0000-0000-000000000000}"/>
  </hyperlinks>
  <printOptions horizontalCentered="1"/>
  <pageMargins left="0" right="0" top="0.19685039370078741" bottom="0" header="0" footer="0"/>
  <pageSetup paperSize="9" scale="86" orientation="landscape" horizontalDpi="4294967293" verticalDpi="4294967293" r:id="rId2"/>
  <headerFooter>
    <oddHeader>&amp;C&amp;P / &amp;N&amp;R&amp;G</oddHeader>
    <oddFooter>&amp;R
&amp;G</oddFooter>
  </headerFooter>
  <rowBreaks count="18" manualBreakCount="18">
    <brk id="31" max="14" man="1"/>
    <brk id="63" max="14" man="1"/>
    <brk id="91" max="14" man="1"/>
    <brk id="123" max="14" man="1"/>
    <brk id="155" max="14" man="1"/>
    <brk id="187" max="14" man="1"/>
    <brk id="219" max="14" man="1"/>
    <brk id="253" max="14" man="1"/>
    <brk id="313" max="14" man="1"/>
    <brk id="345" max="14" man="1"/>
    <brk id="379" max="14" man="1"/>
    <brk id="401" max="14" man="1"/>
    <brk id="421" max="14" man="1"/>
    <brk id="441" max="14" man="1"/>
    <brk id="461" max="14" man="1"/>
    <brk id="487" max="14" man="1"/>
    <brk id="507" max="14" man="1"/>
    <brk id="535" max="14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(3970-4743c)</vt:lpstr>
      <vt:lpstr>'inv. Philanews A4 (3970-4743c)'!Afdrukbereik</vt:lpstr>
      <vt:lpstr>'inv. Philanews A4 (3970-4743c)'!Afdruktitels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2024-03-12T12:32:36Z</cp:lastPrinted>
  <dcterms:created xsi:type="dcterms:W3CDTF">2015-03-29T11:40:34Z</dcterms:created>
  <dcterms:modified xsi:type="dcterms:W3CDTF">2025-07-15T21:41:03Z</dcterms:modified>
</cp:coreProperties>
</file>